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57B31BCB-BF34-41D7-8126-7688FFA19A53}" xr6:coauthVersionLast="47" xr6:coauthVersionMax="47" xr10:uidLastSave="{00000000-0000-0000-0000-000000000000}"/>
  <bookViews>
    <workbookView xWindow="-120" yWindow="-120" windowWidth="29040" windowHeight="15840" tabRatio="604" activeTab="3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'%'!$A$1:$N$55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<sst xmlns="http://schemas.openxmlformats.org/spreadsheetml/2006/main" count="641" uniqueCount="153">
  <si>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</si>
  <si>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</si>
  <si>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</si>
  <si>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</si>
  <si>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</si>
  <si>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</si>
  <si>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</si>
  <si>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</si>
  <si>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</si>
  <si>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</si>
  <si>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</si>
  <si>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</si>
  <si>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</si>
  <si>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</si>
  <si>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</si>
  <si>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</si>
  <si>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</si>
  <si>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</si>
  <si>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</si>
  <si>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</si>
  <si>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</si>
  <si>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</si>
  <si>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</si>
  <si>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</si>
  <si>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</si>
  <si>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</si>
  <si>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</si>
  <si>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</si>
  <si>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</si>
  <si>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</si>
  <si>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</si>
  <si>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</si>
  <si>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</si>
  <si>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</si>
  <si>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</si>
  <si>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</si>
  <si>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</si>
  <si>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</si>
  <si>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</si>
  <si>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</si>
  <si>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</si>
  <si>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</si>
  <si>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</si>
  <si>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</si>
  <si>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</si>
  <si>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</si>
  <si>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</si>
  <si>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</si>
  <si>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</si>
  <si>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</si>
  <si>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</si>
  <si>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</si>
  <si>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</si>
  <si>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</si>
  <si>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</si>
  <si>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</si>
  <si>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</si>
  <si>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</si>
  <si>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</si>
  <si>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</si>
  <si>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</si>
  <si>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</si>
  <si>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</si>
  <si>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</si>
  <si>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</si>
  <si>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</si>
  <si>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</si>
  <si>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</si>
  <si>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</si>
  <si>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</si>
  <si>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</si>
  <si>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</si>
  <si>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</si>
  <si>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</si>
  <si>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</si>
  <si>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</si>
  <si>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</si>
  <si>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</si>
  <si>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</si>
  <si>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</si>
  <si>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</si>
  <si>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</si>
  <si>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</si>
  <si>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</si>
  <si>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</si>
  <si>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</si>
  <si>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</si>
  <si>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</si>
  <si>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</si>
  <si>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</si>
  <si>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</si>
  <si>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</si>
  <si>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</si>
  <si>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</si>
  <si>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</si>
  <si>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</si>
  <si>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</si>
  <si>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</si>
  <si>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</si>
  <si>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</si>
  <si>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</si>
  <si>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</si>
  <si>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</si>
  <si>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</si>
  <si>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</si>
  <si>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</si>
  <si>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</si>
  <si>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</si>
  <si>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</si>
  <si>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</si>
  <si>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</si>
  <si>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</si>
  <si>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</si>
  <si>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</si>
  <si>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</si>
  <si>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</si>
  <si>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</si>
  <si>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</si>
  <si>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</si>
  <si>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</si>
  <si>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</si>
  <si>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</si>
  <si>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</si>
  <si>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</si>
  <si>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</si>
  <si>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</si>
  <si>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</si>
  <si>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</si>
  <si>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</si>
  <si>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</si>
  <si>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</si>
  <si>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</si>
  <si>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</si>
  <si>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</si>
  <si>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</si>
  <si>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</si>
  <si>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</si>
  <si>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</si>
  <si>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</si>
  <si>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</si>
  <si>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</si>
  <si>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</si>
  <si>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</si>
  <si>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</si>
  <si>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</si>
  <si>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</si>
  <si>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</si>
  <si>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VILLEGAS GAS</t>
  </si>
  <si>
    <t>TOTALGAZ</t>
  </si>
  <si>
    <t xml:space="preserve"> A partir de Noviembre 2025 s/Acuerdo: Cañuelas Gas se queda con los 138.111 envases restantes de TEA, y Amarilla Gas con los 48.680 cilindros marca GAS VILLEGAS</t>
  </si>
  <si>
    <t>Enero 2008 _ Noviembre 2025</t>
  </si>
  <si>
    <t>Enero-Noviembre 2025</t>
  </si>
  <si>
    <t>E N E R O   2 0 0 8   a   N O V I E M B R E 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</si>
</sst>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  <font>
      <b/>
      <sz val="36"/>
      <color theme="9" tint="-0.499984740745262"/>
      <name val="Aharoni"/>
      <charset val="177"/>
    </font>
    <font>
      <b/>
      <sz val="28"/>
      <color theme="9" tint="-0.499984740745262"/>
      <name val="Aharoni"/>
      <charset val="177"/>
    </font>
    <font>
      <sz val="10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4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23" fillId="0" borderId="55" xfId="0" applyFont="1" applyBorder="1" applyAlignment="1">
      <alignment wrapText="1"/>
    </xf>
    <xf numFmtId="3" fontId="24" fillId="0" borderId="56" xfId="0" applyNumberFormat="1" applyFont="1" applyBorder="1" applyAlignment="1">
      <alignment horizontal="center" wrapText="1"/>
    </xf>
    <xf numFmtId="3" fontId="36" fillId="0" borderId="11" xfId="0" applyNumberFormat="1" applyFont="1" applyBorder="1" applyAlignment="1">
      <alignment horizontal="center" wrapText="1"/>
    </xf>
    <xf numFmtId="3" fontId="37" fillId="0" borderId="11" xfId="0" applyNumberFormat="1" applyFont="1" applyBorder="1" applyAlignment="1">
      <alignment horizontal="left" vertical="center" wrapText="1"/>
    </xf>
    <xf numFmtId="3" fontId="37" fillId="0" borderId="11" xfId="0" applyNumberFormat="1" applyFont="1" applyBorder="1" applyAlignment="1">
      <alignment horizontal="center" wrapText="1"/>
    </xf>
    <xf numFmtId="3" fontId="25" fillId="3" borderId="66" xfId="0" applyNumberFormat="1" applyFont="1" applyFill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/>
    </xf>
    <xf numFmtId="0" fontId="23" fillId="0" borderId="67" xfId="0" applyFont="1" applyBorder="1"/>
    <xf numFmtId="3" fontId="24" fillId="0" borderId="67" xfId="0" applyNumberFormat="1" applyFont="1" applyBorder="1" applyAlignment="1">
      <alignment horizontal="center"/>
    </xf>
    <xf numFmtId="3" fontId="24" fillId="0" borderId="71" xfId="0" applyNumberFormat="1" applyFont="1" applyBorder="1" applyAlignment="1">
      <alignment horizontal="center"/>
    </xf>
    <xf numFmtId="3" fontId="8" fillId="3" borderId="2" xfId="0" applyNumberFormat="1" applyFont="1" applyFill="1" applyBorder="1" applyAlignment="1">
      <alignment horizontal="center" vertical="center"/>
    </xf>
    <xf numFmtId="3" fontId="7" fillId="7" borderId="41" xfId="0" applyNumberFormat="1" applyFont="1" applyFill="1" applyBorder="1" applyAlignment="1">
      <alignment horizontal="center"/>
    </xf>
    <xf numFmtId="3" fontId="8" fillId="7" borderId="4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24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17" fontId="30" fillId="0" borderId="0" xfId="0" applyNumberFormat="1" applyFont="1" applyAlignment="1">
      <alignment horizontal="center"/>
    </xf>
    <xf numFmtId="164" fontId="26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3" fontId="25" fillId="3" borderId="37" xfId="0" applyNumberFormat="1" applyFont="1" applyFill="1" applyBorder="1" applyAlignment="1">
      <alignment horizontal="center" vertic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23" fillId="0" borderId="72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3" fontId="25" fillId="3" borderId="73" xfId="0" applyNumberFormat="1" applyFont="1" applyFill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35" fillId="2" borderId="0" xfId="0" applyNumberFormat="1" applyFont="1" applyFill="1" applyAlignment="1">
      <alignment horizontal="center" vertical="distributed"/>
    </xf>
    <xf numFmtId="17" fontId="22" fillId="2" borderId="0" xfId="0" applyNumberFormat="1" applyFont="1" applyFill="1" applyAlignment="1">
      <alignment horizontal="center" vertical="distributed"/>
    </xf>
    <xf numFmtId="0" fontId="38" fillId="0" borderId="0" xfId="0" applyFont="1" applyAlignment="1">
      <alignment horizontal="left" vertical="distributed"/>
    </xf>
    <xf numFmtId="164" fontId="8" fillId="0" borderId="0" xfId="0" applyNumberFormat="1" applyFont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0" fontId="19" fillId="3" borderId="0" xfId="1" applyNumberFormat="1" applyFont="1" applyFill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7" fillId="0" borderId="70" xfId="0" applyNumberFormat="1" applyFont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3" fontId="7" fillId="0" borderId="47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/>
    </xf>
    <xf numFmtId="3" fontId="8" fillId="3" borderId="73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M4" sqref="M4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73" t="s">
        <v>35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1" ht="30.2" customHeight="1" x14ac:dyDescent="0.25">
      <c r="A3" s="10"/>
      <c r="B3" s="183" t="s">
        <v>130</v>
      </c>
      <c r="C3" s="184"/>
      <c r="D3" s="179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80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170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170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151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151">
        <v>3530</v>
      </c>
      <c r="K6" s="5"/>
    </row>
    <row r="7" spans="1:11" ht="24.95" customHeight="1" x14ac:dyDescent="0.2">
      <c r="A7" s="178" t="s">
        <v>4</v>
      </c>
      <c r="B7" s="181">
        <f>157386+4976</f>
        <v>162362</v>
      </c>
      <c r="C7" s="182">
        <f>48335+2200</f>
        <v>50535</v>
      </c>
      <c r="D7" s="175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75">
        <f>+G7+G8+G9+I7+I8+I9</f>
        <v>212897</v>
      </c>
      <c r="K7" s="5"/>
    </row>
    <row r="8" spans="1:11" ht="24.95" customHeight="1" x14ac:dyDescent="0.2">
      <c r="A8" s="178"/>
      <c r="B8" s="181"/>
      <c r="C8" s="182"/>
      <c r="D8" s="175"/>
      <c r="E8" s="10"/>
      <c r="F8" s="17" t="s">
        <v>49</v>
      </c>
      <c r="G8" s="18">
        <v>5094</v>
      </c>
      <c r="H8" s="19" t="s">
        <v>50</v>
      </c>
      <c r="I8" s="18">
        <v>1399</v>
      </c>
      <c r="J8" s="175"/>
      <c r="K8" s="5">
        <f>+J7-D7</f>
        <v>0</v>
      </c>
    </row>
    <row r="9" spans="1:11" ht="24.95" customHeight="1" x14ac:dyDescent="0.2">
      <c r="A9" s="178"/>
      <c r="B9" s="181"/>
      <c r="C9" s="182"/>
      <c r="D9" s="175"/>
      <c r="E9" s="10"/>
      <c r="F9" s="17" t="s">
        <v>75</v>
      </c>
      <c r="G9" s="18">
        <v>4176</v>
      </c>
      <c r="H9" s="19" t="s">
        <v>76</v>
      </c>
      <c r="I9" s="18">
        <v>3000</v>
      </c>
      <c r="J9" s="175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151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151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151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151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151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151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151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151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151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151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151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151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151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151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151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151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151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151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151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151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151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151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151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151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151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151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151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151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151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151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151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151">
        <v>3200</v>
      </c>
      <c r="K25" s="5">
        <f t="shared" si="1"/>
        <v>0</v>
      </c>
    </row>
    <row r="26" spans="1:11" ht="24.95" customHeight="1" x14ac:dyDescent="0.2">
      <c r="A26" s="178" t="s">
        <v>21</v>
      </c>
      <c r="B26" s="176">
        <f>44507+800+7399</f>
        <v>52706</v>
      </c>
      <c r="C26" s="177">
        <f>10399+800</f>
        <v>11199</v>
      </c>
      <c r="D26" s="175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5">
        <f>G28+G29+G26+I26+G27+I28+I29</f>
        <v>63905</v>
      </c>
      <c r="K26" s="5">
        <f t="shared" si="1"/>
        <v>0</v>
      </c>
    </row>
    <row r="27" spans="1:11" ht="24.95" customHeight="1" x14ac:dyDescent="0.2">
      <c r="A27" s="178"/>
      <c r="B27" s="176"/>
      <c r="C27" s="177"/>
      <c r="D27" s="175"/>
      <c r="E27" s="10"/>
      <c r="F27" s="17" t="s">
        <v>53</v>
      </c>
      <c r="G27" s="18">
        <v>800</v>
      </c>
      <c r="H27" s="19" t="s">
        <v>54</v>
      </c>
      <c r="I27" s="18"/>
      <c r="J27" s="175"/>
      <c r="K27" s="5"/>
    </row>
    <row r="28" spans="1:11" ht="24.95" customHeight="1" x14ac:dyDescent="0.2">
      <c r="A28" s="178"/>
      <c r="B28" s="176"/>
      <c r="C28" s="177"/>
      <c r="D28" s="175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5"/>
      <c r="K28" s="5"/>
    </row>
    <row r="29" spans="1:11" ht="24.95" customHeight="1" x14ac:dyDescent="0.2">
      <c r="A29" s="178"/>
      <c r="B29" s="176"/>
      <c r="C29" s="177"/>
      <c r="D29" s="175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5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151">
        <f t="shared" si="0"/>
        <v>2392</v>
      </c>
      <c r="E30" s="10"/>
      <c r="F30" s="17"/>
      <c r="G30" s="18"/>
      <c r="H30" s="19" t="s">
        <v>96</v>
      </c>
      <c r="I30" s="18">
        <v>2392</v>
      </c>
      <c r="J30" s="151">
        <v>2392</v>
      </c>
      <c r="K30" s="5">
        <f>+J30-D30</f>
        <v>0</v>
      </c>
    </row>
    <row r="31" spans="1:11" ht="24.95" customHeight="1" x14ac:dyDescent="0.2">
      <c r="A31" s="178" t="s">
        <v>23</v>
      </c>
      <c r="B31" s="176">
        <v>6137</v>
      </c>
      <c r="C31" s="177">
        <v>2838</v>
      </c>
      <c r="D31" s="175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5">
        <f>+I31+I32+G31+G32</f>
        <v>8975</v>
      </c>
      <c r="K31" s="5">
        <f>+J31-D31</f>
        <v>0</v>
      </c>
    </row>
    <row r="32" spans="1:11" ht="24.95" customHeight="1" x14ac:dyDescent="0.2">
      <c r="A32" s="178"/>
      <c r="B32" s="176"/>
      <c r="C32" s="177"/>
      <c r="D32" s="175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5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151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151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151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151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151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151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151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151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151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151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151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151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151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151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151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151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151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151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152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152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151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151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152">
        <f>-G49</f>
        <v>-20100</v>
      </c>
      <c r="K49" s="5"/>
    </row>
    <row r="50" spans="1:11" ht="35.450000000000003" customHeight="1" x14ac:dyDescent="0.2">
      <c r="A50" s="174" t="s">
        <v>41</v>
      </c>
      <c r="B50" s="174"/>
      <c r="C50" s="174"/>
      <c r="D50" s="31">
        <f>SUM(D47:D49)</f>
        <v>0</v>
      </c>
      <c r="E50" s="10"/>
      <c r="F50" s="185" t="s">
        <v>122</v>
      </c>
      <c r="G50" s="185"/>
      <c r="H50" s="185"/>
      <c r="I50" s="185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C7:C9"/>
    <mergeCell ref="D7:D9"/>
    <mergeCell ref="B3:C3"/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V65"/>
  <sheetViews>
    <sheetView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J8" sqref="J8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9" width="24.5703125" style="1" customWidth="1"/>
    <col min="10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02" width="11.42578125" style="1" hidden="1" customWidth="1"/>
    <col min="103" max="103" width="12.7109375" style="1" hidden="1" customWidth="1"/>
    <col min="104" max="105" width="11.42578125" style="1" hidden="1" customWidth="1"/>
    <col min="106" max="106" width="12.7109375" style="1" hidden="1" customWidth="1"/>
    <col min="107" max="108" width="11.42578125" style="1" hidden="1" customWidth="1"/>
    <col min="109" max="109" width="12.5703125" style="1" hidden="1" customWidth="1"/>
    <col min="110" max="114" width="11.42578125" style="1" hidden="1" customWidth="1"/>
    <col min="115" max="115" width="14" style="1" hidden="1" customWidth="1"/>
    <col min="116" max="116" width="11.42578125" style="1" hidden="1" customWidth="1"/>
    <col min="117" max="117" width="11.42578125" style="1" customWidth="1"/>
    <col min="118" max="118" width="12.85546875" style="1" customWidth="1"/>
    <col min="119" max="119" width="13.28515625" style="1" customWidth="1"/>
    <col min="120" max="120" width="12.140625" style="1" hidden="1" customWidth="1"/>
    <col min="121" max="121" width="12.7109375" style="1" hidden="1" customWidth="1"/>
    <col min="122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6" width="9" style="1" hidden="1" customWidth="1"/>
    <col min="127" max="127" width="9" style="1" customWidth="1"/>
    <col min="128" max="16384" width="9" style="1"/>
  </cols>
  <sheetData>
    <row r="1" spans="1:125" ht="45" customHeight="1" x14ac:dyDescent="0.2">
      <c r="A1" s="211" t="s">
        <v>142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</row>
    <row r="2" spans="1:125" ht="45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215" t="s">
        <v>150</v>
      </c>
      <c r="H4" s="216"/>
      <c r="I4" s="216"/>
      <c r="J4" s="216"/>
      <c r="K4" s="216"/>
      <c r="L4" s="216"/>
      <c r="M4" s="216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212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86">
        <v>44927</v>
      </c>
      <c r="P5" s="186"/>
      <c r="Q5" s="186"/>
      <c r="R5" s="186">
        <v>44958</v>
      </c>
      <c r="S5" s="186"/>
      <c r="T5" s="186"/>
      <c r="U5" s="186">
        <v>44986</v>
      </c>
      <c r="V5" s="186"/>
      <c r="W5" s="186"/>
      <c r="X5" s="186">
        <v>45017</v>
      </c>
      <c r="Y5" s="186"/>
      <c r="Z5" s="186"/>
      <c r="AA5" s="186">
        <v>45047</v>
      </c>
      <c r="AB5" s="186"/>
      <c r="AC5" s="186"/>
      <c r="AD5" s="186">
        <v>45078</v>
      </c>
      <c r="AE5" s="186"/>
      <c r="AF5" s="186"/>
      <c r="AG5" s="186">
        <v>45108</v>
      </c>
      <c r="AH5" s="186"/>
      <c r="AI5" s="186"/>
      <c r="AJ5" s="186">
        <v>45139</v>
      </c>
      <c r="AK5" s="186"/>
      <c r="AL5" s="186"/>
      <c r="AM5" s="186">
        <v>45170</v>
      </c>
      <c r="AN5" s="186"/>
      <c r="AO5" s="186"/>
      <c r="AP5" s="186">
        <v>45200</v>
      </c>
      <c r="AQ5" s="186"/>
      <c r="AR5" s="186"/>
      <c r="AS5" s="186">
        <v>45231</v>
      </c>
      <c r="AT5" s="186"/>
      <c r="AU5" s="186"/>
      <c r="AV5" s="186">
        <v>45261</v>
      </c>
      <c r="AW5" s="186"/>
      <c r="AX5" s="186"/>
      <c r="AY5" s="186">
        <v>45292</v>
      </c>
      <c r="AZ5" s="186"/>
      <c r="BA5" s="186"/>
      <c r="BB5" s="186">
        <v>45323</v>
      </c>
      <c r="BC5" s="186"/>
      <c r="BD5" s="186"/>
      <c r="BE5" s="186">
        <v>45352</v>
      </c>
      <c r="BF5" s="186"/>
      <c r="BG5" s="186"/>
      <c r="BH5" s="186">
        <v>45383</v>
      </c>
      <c r="BI5" s="186"/>
      <c r="BJ5" s="186"/>
      <c r="BK5" s="186">
        <v>45413</v>
      </c>
      <c r="BL5" s="186"/>
      <c r="BM5" s="186"/>
      <c r="BN5" s="186">
        <v>45444</v>
      </c>
      <c r="BO5" s="186"/>
      <c r="BP5" s="186"/>
      <c r="BQ5" s="186">
        <v>45474</v>
      </c>
      <c r="BR5" s="186"/>
      <c r="BS5" s="186"/>
      <c r="BT5" s="186">
        <v>45505</v>
      </c>
      <c r="BU5" s="186"/>
      <c r="BV5" s="186"/>
      <c r="BW5" s="186">
        <v>45536</v>
      </c>
      <c r="BX5" s="186"/>
      <c r="BY5" s="186"/>
      <c r="BZ5" s="186">
        <v>45566</v>
      </c>
      <c r="CA5" s="186"/>
      <c r="CB5" s="186"/>
      <c r="CC5" s="186">
        <v>45597</v>
      </c>
      <c r="CD5" s="186"/>
      <c r="CE5" s="186"/>
      <c r="CF5" s="186">
        <v>45627</v>
      </c>
      <c r="CG5" s="186"/>
      <c r="CH5" s="186"/>
      <c r="CI5" s="186">
        <v>45658</v>
      </c>
      <c r="CJ5" s="186"/>
      <c r="CK5" s="186"/>
      <c r="CL5" s="186">
        <v>45689</v>
      </c>
      <c r="CM5" s="186"/>
      <c r="CN5" s="186"/>
      <c r="CO5" s="186">
        <v>45717</v>
      </c>
      <c r="CP5" s="186"/>
      <c r="CQ5" s="186"/>
      <c r="CR5" s="186">
        <v>45748</v>
      </c>
      <c r="CS5" s="186"/>
      <c r="CT5" s="186"/>
      <c r="CU5" s="186">
        <v>45778</v>
      </c>
      <c r="CV5" s="186"/>
      <c r="CW5" s="186"/>
      <c r="CX5" s="186">
        <v>45809</v>
      </c>
      <c r="CY5" s="186"/>
      <c r="CZ5" s="186"/>
      <c r="DA5" s="186">
        <v>45839</v>
      </c>
      <c r="DB5" s="186"/>
      <c r="DC5" s="186"/>
      <c r="DD5" s="186">
        <v>45870</v>
      </c>
      <c r="DE5" s="186"/>
      <c r="DF5" s="186"/>
      <c r="DG5" s="186">
        <v>45901</v>
      </c>
      <c r="DH5" s="186"/>
      <c r="DI5" s="186"/>
      <c r="DJ5" s="186">
        <v>45931</v>
      </c>
      <c r="DK5" s="186"/>
      <c r="DL5" s="186"/>
      <c r="DM5" s="186">
        <v>45962</v>
      </c>
      <c r="DN5" s="186"/>
      <c r="DO5" s="186"/>
      <c r="DP5" s="186">
        <v>45992</v>
      </c>
      <c r="DQ5" s="186"/>
      <c r="DR5" s="186"/>
      <c r="DS5" s="214" t="s">
        <v>151</v>
      </c>
      <c r="DT5" s="214"/>
      <c r="DU5" s="214"/>
    </row>
    <row r="6" spans="1:125" ht="10.5" customHeight="1" thickBot="1" x14ac:dyDescent="0.3">
      <c r="A6" s="104"/>
      <c r="B6" s="112"/>
      <c r="C6" s="112"/>
      <c r="D6" s="213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213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 t="s">
        <v>118</v>
      </c>
      <c r="CY7" s="138" t="s">
        <v>117</v>
      </c>
      <c r="CZ7" s="139" t="s">
        <v>37</v>
      </c>
      <c r="DA7" s="137" t="s">
        <v>118</v>
      </c>
      <c r="DB7" s="138" t="s">
        <v>117</v>
      </c>
      <c r="DC7" s="139" t="s">
        <v>37</v>
      </c>
      <c r="DD7" s="137" t="s">
        <v>118</v>
      </c>
      <c r="DE7" s="138" t="s">
        <v>117</v>
      </c>
      <c r="DF7" s="139" t="s">
        <v>37</v>
      </c>
      <c r="DG7" s="137" t="s">
        <v>118</v>
      </c>
      <c r="DH7" s="138" t="s">
        <v>117</v>
      </c>
      <c r="DI7" s="139" t="s">
        <v>37</v>
      </c>
      <c r="DJ7" s="137" t="s">
        <v>118</v>
      </c>
      <c r="DK7" s="138" t="s">
        <v>117</v>
      </c>
      <c r="DL7" s="139" t="s">
        <v>37</v>
      </c>
      <c r="DM7" s="137" t="s">
        <v>118</v>
      </c>
      <c r="DN7" s="138" t="s">
        <v>117</v>
      </c>
      <c r="DO7" s="139" t="s">
        <v>37</v>
      </c>
      <c r="DP7" s="137" t="s">
        <v>118</v>
      </c>
      <c r="DQ7" s="138" t="s">
        <v>117</v>
      </c>
      <c r="DR7" s="139" t="s">
        <v>37</v>
      </c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99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111187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203">
        <v>202008</v>
      </c>
      <c r="N8" s="101">
        <v>75799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785</v>
      </c>
      <c r="CM8" s="141">
        <v>0</v>
      </c>
      <c r="CN8" s="147">
        <v>785</v>
      </c>
      <c r="CO8" s="140">
        <v>600</v>
      </c>
      <c r="CP8" s="141">
        <v>0</v>
      </c>
      <c r="CQ8" s="147">
        <v>600</v>
      </c>
      <c r="CR8" s="140">
        <v>497</v>
      </c>
      <c r="CS8" s="141">
        <v>0</v>
      </c>
      <c r="CT8" s="147">
        <v>497</v>
      </c>
      <c r="CU8" s="140">
        <v>800</v>
      </c>
      <c r="CV8" s="141">
        <v>0</v>
      </c>
      <c r="CW8" s="147">
        <v>800</v>
      </c>
      <c r="CX8" s="140">
        <v>904</v>
      </c>
      <c r="CY8" s="141">
        <v>0</v>
      </c>
      <c r="CZ8" s="147">
        <v>904</v>
      </c>
      <c r="DA8" s="140">
        <v>600</v>
      </c>
      <c r="DB8" s="141">
        <v>0</v>
      </c>
      <c r="DC8" s="147">
        <v>600</v>
      </c>
      <c r="DD8" s="140">
        <v>1146</v>
      </c>
      <c r="DE8" s="141">
        <v>0</v>
      </c>
      <c r="DF8" s="147">
        <v>1146</v>
      </c>
      <c r="DG8" s="140">
        <v>899</v>
      </c>
      <c r="DH8" s="141">
        <v>0</v>
      </c>
      <c r="DI8" s="147">
        <v>899</v>
      </c>
      <c r="DJ8" s="140">
        <v>629</v>
      </c>
      <c r="DK8" s="141">
        <v>0</v>
      </c>
      <c r="DL8" s="147">
        <v>629</v>
      </c>
      <c r="DM8" s="140">
        <v>164</v>
      </c>
      <c r="DN8" s="103">
        <v>0</v>
      </c>
      <c r="DO8" s="146">
        <v>164</v>
      </c>
      <c r="DP8" s="140">
        <v>0</v>
      </c>
      <c r="DQ8" s="141">
        <v>0</v>
      </c>
      <c r="DR8" s="147">
        <v>0</v>
      </c>
      <c r="DS8" s="102">
        <v>26818</v>
      </c>
      <c r="DT8" s="103">
        <v>301</v>
      </c>
      <c r="DU8" s="147">
        <v>27119</v>
      </c>
    </row>
    <row r="9" spans="1:125" s="104" customFormat="1" ht="30.2" customHeight="1" x14ac:dyDescent="0.25">
      <c r="A9" s="200"/>
      <c r="B9" s="166"/>
      <c r="C9" s="166"/>
      <c r="D9" s="165"/>
      <c r="E9" s="167"/>
      <c r="F9" s="168" t="s">
        <v>114</v>
      </c>
      <c r="G9" s="168">
        <v>48680</v>
      </c>
      <c r="H9" s="168"/>
      <c r="I9" s="168"/>
      <c r="J9" s="169"/>
      <c r="K9" s="98"/>
      <c r="L9" s="99"/>
      <c r="M9" s="191"/>
      <c r="N9" s="101"/>
      <c r="O9" s="102"/>
      <c r="P9" s="103"/>
      <c r="Q9" s="143"/>
      <c r="R9" s="102"/>
      <c r="S9" s="103"/>
      <c r="T9" s="143"/>
      <c r="U9" s="102"/>
      <c r="V9" s="103"/>
      <c r="W9" s="143"/>
      <c r="X9" s="102"/>
      <c r="Y9" s="103"/>
      <c r="Z9" s="143"/>
      <c r="AA9" s="102"/>
      <c r="AB9" s="103"/>
      <c r="AC9" s="147"/>
      <c r="AD9" s="102"/>
      <c r="AE9" s="103"/>
      <c r="AF9" s="147"/>
      <c r="AG9" s="102"/>
      <c r="AH9" s="103"/>
      <c r="AI9" s="147"/>
      <c r="AJ9" s="102"/>
      <c r="AK9" s="103"/>
      <c r="AL9" s="147"/>
      <c r="AM9" s="102"/>
      <c r="AN9" s="103"/>
      <c r="AO9" s="147"/>
      <c r="AP9" s="102"/>
      <c r="AQ9" s="103"/>
      <c r="AR9" s="147"/>
      <c r="AS9" s="102"/>
      <c r="AT9" s="103"/>
      <c r="AU9" s="147"/>
      <c r="AV9" s="102"/>
      <c r="AW9" s="103"/>
      <c r="AX9" s="147"/>
      <c r="AY9" s="102"/>
      <c r="AZ9" s="103"/>
      <c r="BA9" s="147"/>
      <c r="BB9" s="102"/>
      <c r="BC9" s="103"/>
      <c r="BD9" s="147"/>
      <c r="BE9" s="102"/>
      <c r="BF9" s="103"/>
      <c r="BG9" s="147"/>
      <c r="BH9" s="102"/>
      <c r="BI9" s="103"/>
      <c r="BJ9" s="147"/>
      <c r="BK9" s="102"/>
      <c r="BL9" s="103"/>
      <c r="BM9" s="147"/>
      <c r="BN9" s="102"/>
      <c r="BO9" s="103"/>
      <c r="BP9" s="147"/>
      <c r="BQ9" s="102"/>
      <c r="BR9" s="103"/>
      <c r="BS9" s="147"/>
      <c r="BT9" s="102"/>
      <c r="BU9" s="103"/>
      <c r="BV9" s="147"/>
      <c r="BW9" s="102"/>
      <c r="BX9" s="103"/>
      <c r="BY9" s="147"/>
      <c r="BZ9" s="102"/>
      <c r="CA9" s="103"/>
      <c r="CB9" s="147"/>
      <c r="CC9" s="102"/>
      <c r="CD9" s="103"/>
      <c r="CE9" s="147"/>
      <c r="CF9" s="102"/>
      <c r="CG9" s="103"/>
      <c r="CH9" s="147"/>
      <c r="CI9" s="102"/>
      <c r="CJ9" s="103"/>
      <c r="CK9" s="147"/>
      <c r="CL9" s="102"/>
      <c r="CM9" s="103"/>
      <c r="CN9" s="147"/>
      <c r="CO9" s="102"/>
      <c r="CP9" s="103"/>
      <c r="CQ9" s="147"/>
      <c r="CR9" s="102"/>
      <c r="CS9" s="103"/>
      <c r="CT9" s="147"/>
      <c r="CU9" s="102"/>
      <c r="CV9" s="103"/>
      <c r="CW9" s="147"/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2">
        <v>0</v>
      </c>
      <c r="DN9" s="103">
        <v>0</v>
      </c>
      <c r="DO9" s="147">
        <v>0</v>
      </c>
      <c r="DP9" s="102">
        <v>0</v>
      </c>
      <c r="DQ9" s="103">
        <v>0</v>
      </c>
      <c r="DR9" s="147">
        <v>0</v>
      </c>
      <c r="DS9" s="102"/>
      <c r="DT9" s="103"/>
      <c r="DU9" s="147"/>
    </row>
    <row r="10" spans="1:125" s="104" customFormat="1" ht="30.2" customHeight="1" x14ac:dyDescent="0.25">
      <c r="A10" s="201" t="s">
        <v>4</v>
      </c>
      <c r="B10" s="204">
        <v>184537</v>
      </c>
      <c r="C10" s="204">
        <v>50535</v>
      </c>
      <c r="D10" s="207">
        <v>235072</v>
      </c>
      <c r="E10" s="129"/>
      <c r="F10" s="127" t="s">
        <v>47</v>
      </c>
      <c r="G10" s="127">
        <v>170693</v>
      </c>
      <c r="H10" s="127">
        <v>128893</v>
      </c>
      <c r="I10" s="127" t="s">
        <v>48</v>
      </c>
      <c r="J10" s="130">
        <v>70400</v>
      </c>
      <c r="K10" s="98">
        <v>70335</v>
      </c>
      <c r="L10" s="210">
        <v>234610</v>
      </c>
      <c r="M10" s="191">
        <v>415648</v>
      </c>
      <c r="N10" s="187">
        <v>181038</v>
      </c>
      <c r="O10" s="102">
        <v>1100</v>
      </c>
      <c r="P10" s="103"/>
      <c r="Q10" s="143">
        <v>1100</v>
      </c>
      <c r="R10" s="102">
        <v>1500</v>
      </c>
      <c r="S10" s="103"/>
      <c r="T10" s="143">
        <v>1500</v>
      </c>
      <c r="U10" s="102">
        <v>800</v>
      </c>
      <c r="V10" s="103"/>
      <c r="W10" s="143">
        <v>800</v>
      </c>
      <c r="X10" s="102">
        <v>2400</v>
      </c>
      <c r="Y10" s="103"/>
      <c r="Z10" s="143">
        <v>2400</v>
      </c>
      <c r="AA10" s="102">
        <v>2180</v>
      </c>
      <c r="AB10" s="103">
        <v>65</v>
      </c>
      <c r="AC10" s="147">
        <v>2245</v>
      </c>
      <c r="AD10" s="102">
        <v>1600</v>
      </c>
      <c r="AE10" s="103"/>
      <c r="AF10" s="147">
        <v>1600</v>
      </c>
      <c r="AG10" s="102">
        <v>320</v>
      </c>
      <c r="AH10" s="103">
        <v>0</v>
      </c>
      <c r="AI10" s="147">
        <v>320</v>
      </c>
      <c r="AJ10" s="102">
        <v>800</v>
      </c>
      <c r="AK10" s="103"/>
      <c r="AL10" s="147">
        <v>800</v>
      </c>
      <c r="AM10" s="102">
        <v>1400</v>
      </c>
      <c r="AN10" s="103">
        <v>0</v>
      </c>
      <c r="AO10" s="147">
        <v>1400</v>
      </c>
      <c r="AP10" s="102">
        <v>1000</v>
      </c>
      <c r="AQ10" s="103"/>
      <c r="AR10" s="147">
        <v>1000</v>
      </c>
      <c r="AS10" s="102">
        <v>1100</v>
      </c>
      <c r="AT10" s="103">
        <v>0</v>
      </c>
      <c r="AU10" s="147">
        <v>1100</v>
      </c>
      <c r="AV10" s="102">
        <v>1700</v>
      </c>
      <c r="AW10" s="103">
        <v>0</v>
      </c>
      <c r="AX10" s="147">
        <v>1700</v>
      </c>
      <c r="AY10" s="102">
        <v>800</v>
      </c>
      <c r="AZ10" s="103"/>
      <c r="BA10" s="147">
        <v>800</v>
      </c>
      <c r="BB10" s="102">
        <v>1400</v>
      </c>
      <c r="BC10" s="103"/>
      <c r="BD10" s="147">
        <v>1400</v>
      </c>
      <c r="BE10" s="102">
        <v>1600</v>
      </c>
      <c r="BF10" s="103"/>
      <c r="BG10" s="147">
        <v>1600</v>
      </c>
      <c r="BH10" s="102">
        <v>1600</v>
      </c>
      <c r="BI10" s="103"/>
      <c r="BJ10" s="147">
        <v>1600</v>
      </c>
      <c r="BK10" s="102">
        <v>1200</v>
      </c>
      <c r="BL10" s="103">
        <v>0</v>
      </c>
      <c r="BM10" s="147">
        <v>1200</v>
      </c>
      <c r="BN10" s="102">
        <v>1770</v>
      </c>
      <c r="BO10" s="103">
        <v>0</v>
      </c>
      <c r="BP10" s="147">
        <v>1770</v>
      </c>
      <c r="BQ10" s="102">
        <v>1000</v>
      </c>
      <c r="BR10" s="103">
        <v>0</v>
      </c>
      <c r="BS10" s="147">
        <v>1000</v>
      </c>
      <c r="BT10" s="102">
        <v>1600</v>
      </c>
      <c r="BU10" s="103">
        <v>0</v>
      </c>
      <c r="BV10" s="147">
        <v>1600</v>
      </c>
      <c r="BW10" s="102">
        <v>1430</v>
      </c>
      <c r="BX10" s="103">
        <v>0</v>
      </c>
      <c r="BY10" s="147">
        <v>1430</v>
      </c>
      <c r="BZ10" s="102">
        <v>800</v>
      </c>
      <c r="CA10" s="103">
        <v>0</v>
      </c>
      <c r="CB10" s="147">
        <v>800</v>
      </c>
      <c r="CC10" s="102">
        <v>2300</v>
      </c>
      <c r="CD10" s="103">
        <v>0</v>
      </c>
      <c r="CE10" s="147">
        <v>2300</v>
      </c>
      <c r="CF10" s="102">
        <v>1300</v>
      </c>
      <c r="CG10" s="103">
        <v>0</v>
      </c>
      <c r="CH10" s="147">
        <v>1300</v>
      </c>
      <c r="CI10" s="102">
        <v>200</v>
      </c>
      <c r="CJ10" s="103">
        <v>0</v>
      </c>
      <c r="CK10" s="147">
        <v>200</v>
      </c>
      <c r="CL10" s="102">
        <v>1000</v>
      </c>
      <c r="CM10" s="103">
        <v>0</v>
      </c>
      <c r="CN10" s="147">
        <v>1000</v>
      </c>
      <c r="CO10" s="102">
        <v>1600</v>
      </c>
      <c r="CP10" s="103">
        <v>0</v>
      </c>
      <c r="CQ10" s="147">
        <v>1600</v>
      </c>
      <c r="CR10" s="102">
        <v>1900</v>
      </c>
      <c r="CS10" s="103">
        <v>0</v>
      </c>
      <c r="CT10" s="147">
        <v>1900</v>
      </c>
      <c r="CU10" s="102">
        <v>300</v>
      </c>
      <c r="CV10" s="103">
        <v>0</v>
      </c>
      <c r="CW10" s="147">
        <v>300</v>
      </c>
      <c r="CX10" s="102">
        <v>1000</v>
      </c>
      <c r="CY10" s="103">
        <v>0</v>
      </c>
      <c r="CZ10" s="147">
        <v>1000</v>
      </c>
      <c r="DA10" s="102">
        <v>1100</v>
      </c>
      <c r="DB10" s="103">
        <v>0</v>
      </c>
      <c r="DC10" s="147">
        <v>1100</v>
      </c>
      <c r="DD10" s="102">
        <v>1100</v>
      </c>
      <c r="DE10" s="103">
        <v>0</v>
      </c>
      <c r="DF10" s="147">
        <v>1100</v>
      </c>
      <c r="DG10" s="102">
        <v>800</v>
      </c>
      <c r="DH10" s="103">
        <v>0</v>
      </c>
      <c r="DI10" s="147">
        <v>800</v>
      </c>
      <c r="DJ10" s="102">
        <v>100</v>
      </c>
      <c r="DK10" s="103">
        <v>0</v>
      </c>
      <c r="DL10" s="147">
        <v>100</v>
      </c>
      <c r="DM10" s="102">
        <v>0</v>
      </c>
      <c r="DN10" s="103">
        <v>0</v>
      </c>
      <c r="DO10" s="147">
        <v>0</v>
      </c>
      <c r="DP10" s="102">
        <v>0</v>
      </c>
      <c r="DQ10" s="103">
        <v>0</v>
      </c>
      <c r="DR10" s="147">
        <v>0</v>
      </c>
      <c r="DS10" s="102">
        <v>41800</v>
      </c>
      <c r="DT10" s="103">
        <v>65</v>
      </c>
      <c r="DU10" s="147">
        <v>41865</v>
      </c>
    </row>
    <row r="11" spans="1:125" s="104" customFormat="1" ht="30.2" customHeight="1" x14ac:dyDescent="0.25">
      <c r="A11" s="202"/>
      <c r="B11" s="205"/>
      <c r="C11" s="205"/>
      <c r="D11" s="208"/>
      <c r="E11" s="129"/>
      <c r="F11" s="127" t="s">
        <v>113</v>
      </c>
      <c r="G11" s="127">
        <v>138111</v>
      </c>
      <c r="H11" s="127"/>
      <c r="I11" s="127"/>
      <c r="J11" s="130"/>
      <c r="K11" s="98"/>
      <c r="L11" s="210"/>
      <c r="M11" s="191"/>
      <c r="N11" s="187"/>
      <c r="O11" s="102"/>
      <c r="P11" s="103"/>
      <c r="Q11" s="143"/>
      <c r="R11" s="102"/>
      <c r="S11" s="103"/>
      <c r="T11" s="143"/>
      <c r="U11" s="102"/>
      <c r="V11" s="103"/>
      <c r="W11" s="143"/>
      <c r="X11" s="102"/>
      <c r="Y11" s="103"/>
      <c r="Z11" s="143"/>
      <c r="AA11" s="102"/>
      <c r="AB11" s="103"/>
      <c r="AC11" s="147"/>
      <c r="AD11" s="102"/>
      <c r="AE11" s="103"/>
      <c r="AF11" s="147"/>
      <c r="AG11" s="102"/>
      <c r="AH11" s="103"/>
      <c r="AI11" s="147"/>
      <c r="AJ11" s="102"/>
      <c r="AK11" s="103"/>
      <c r="AL11" s="147"/>
      <c r="AM11" s="102"/>
      <c r="AN11" s="103"/>
      <c r="AO11" s="147"/>
      <c r="AP11" s="102"/>
      <c r="AQ11" s="103"/>
      <c r="AR11" s="147"/>
      <c r="AS11" s="102"/>
      <c r="AT11" s="103"/>
      <c r="AU11" s="147"/>
      <c r="AV11" s="102"/>
      <c r="AW11" s="103"/>
      <c r="AX11" s="147"/>
      <c r="AY11" s="102"/>
      <c r="AZ11" s="103"/>
      <c r="BA11" s="147"/>
      <c r="BB11" s="102"/>
      <c r="BC11" s="103"/>
      <c r="BD11" s="147"/>
      <c r="BE11" s="102"/>
      <c r="BF11" s="103"/>
      <c r="BG11" s="147"/>
      <c r="BH11" s="102"/>
      <c r="BI11" s="103"/>
      <c r="BJ11" s="147"/>
      <c r="BK11" s="102"/>
      <c r="BL11" s="103"/>
      <c r="BM11" s="147"/>
      <c r="BN11" s="102"/>
      <c r="BO11" s="103"/>
      <c r="BP11" s="147"/>
      <c r="BQ11" s="102"/>
      <c r="BR11" s="103"/>
      <c r="BS11" s="147"/>
      <c r="BT11" s="102"/>
      <c r="BU11" s="103"/>
      <c r="BV11" s="147"/>
      <c r="BW11" s="102"/>
      <c r="BX11" s="103"/>
      <c r="BY11" s="147"/>
      <c r="BZ11" s="102"/>
      <c r="CA11" s="103"/>
      <c r="CB11" s="147"/>
      <c r="CC11" s="102"/>
      <c r="CD11" s="103"/>
      <c r="CE11" s="147"/>
      <c r="CF11" s="102"/>
      <c r="CG11" s="103"/>
      <c r="CH11" s="147"/>
      <c r="CI11" s="102"/>
      <c r="CJ11" s="103"/>
      <c r="CK11" s="147"/>
      <c r="CL11" s="102"/>
      <c r="CM11" s="103"/>
      <c r="CN11" s="147"/>
      <c r="CO11" s="102"/>
      <c r="CP11" s="103"/>
      <c r="CQ11" s="147"/>
      <c r="CR11" s="102"/>
      <c r="CS11" s="103"/>
      <c r="CT11" s="147"/>
      <c r="CU11" s="102"/>
      <c r="CV11" s="103"/>
      <c r="CW11" s="147"/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2">
        <v>0</v>
      </c>
      <c r="DN11" s="103">
        <v>0</v>
      </c>
      <c r="DO11" s="147">
        <v>0</v>
      </c>
      <c r="DP11" s="102">
        <v>0</v>
      </c>
      <c r="DQ11" s="103">
        <v>0</v>
      </c>
      <c r="DR11" s="147">
        <v>0</v>
      </c>
      <c r="DS11" s="102"/>
      <c r="DT11" s="103"/>
      <c r="DU11" s="147"/>
    </row>
    <row r="12" spans="1:125" s="104" customFormat="1" ht="30.2" customHeight="1" x14ac:dyDescent="0.25">
      <c r="A12" s="202"/>
      <c r="B12" s="205"/>
      <c r="C12" s="205"/>
      <c r="D12" s="208"/>
      <c r="E12" s="129"/>
      <c r="F12" s="127" t="s">
        <v>49</v>
      </c>
      <c r="G12" s="127">
        <v>5094</v>
      </c>
      <c r="H12" s="127">
        <v>5094</v>
      </c>
      <c r="I12" s="127" t="s">
        <v>50</v>
      </c>
      <c r="J12" s="130">
        <v>1399</v>
      </c>
      <c r="K12" s="98">
        <v>1399</v>
      </c>
      <c r="L12" s="210"/>
      <c r="M12" s="191"/>
      <c r="N12" s="187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>
        <v>0</v>
      </c>
      <c r="CY12" s="103">
        <v>0</v>
      </c>
      <c r="CZ12" s="147">
        <v>0</v>
      </c>
      <c r="DA12" s="102">
        <v>0</v>
      </c>
      <c r="DB12" s="103">
        <v>0</v>
      </c>
      <c r="DC12" s="147">
        <v>0</v>
      </c>
      <c r="DD12" s="102">
        <v>0</v>
      </c>
      <c r="DE12" s="103">
        <v>0</v>
      </c>
      <c r="DF12" s="147">
        <v>0</v>
      </c>
      <c r="DG12" s="102">
        <v>0</v>
      </c>
      <c r="DH12" s="103">
        <v>0</v>
      </c>
      <c r="DI12" s="147">
        <v>0</v>
      </c>
      <c r="DJ12" s="102">
        <v>0</v>
      </c>
      <c r="DK12" s="103">
        <v>0</v>
      </c>
      <c r="DL12" s="147">
        <v>0</v>
      </c>
      <c r="DM12" s="102">
        <v>0</v>
      </c>
      <c r="DN12" s="103">
        <v>0</v>
      </c>
      <c r="DO12" s="147">
        <v>0</v>
      </c>
      <c r="DP12" s="102">
        <v>0</v>
      </c>
      <c r="DQ12" s="103">
        <v>0</v>
      </c>
      <c r="DR12" s="147">
        <v>0</v>
      </c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202"/>
      <c r="B13" s="205"/>
      <c r="C13" s="205"/>
      <c r="D13" s="208"/>
      <c r="E13" s="129"/>
      <c r="F13" s="127" t="s">
        <v>45</v>
      </c>
      <c r="G13" s="127">
        <v>3068</v>
      </c>
      <c r="H13" s="127">
        <v>3068</v>
      </c>
      <c r="I13" s="127" t="s">
        <v>46</v>
      </c>
      <c r="J13" s="130">
        <v>462</v>
      </c>
      <c r="K13" s="98">
        <v>462</v>
      </c>
      <c r="L13" s="210"/>
      <c r="M13" s="191"/>
      <c r="N13" s="187"/>
      <c r="O13" s="102"/>
      <c r="P13" s="103"/>
      <c r="Q13" s="143">
        <v>0</v>
      </c>
      <c r="R13" s="102"/>
      <c r="S13" s="103"/>
      <c r="T13" s="143">
        <v>0</v>
      </c>
      <c r="U13" s="102"/>
      <c r="V13" s="103"/>
      <c r="W13" s="143">
        <v>0</v>
      </c>
      <c r="X13" s="102"/>
      <c r="Y13" s="103"/>
      <c r="Z13" s="143">
        <v>0</v>
      </c>
      <c r="AA13" s="102"/>
      <c r="AB13" s="103"/>
      <c r="AC13" s="147">
        <v>0</v>
      </c>
      <c r="AD13" s="102"/>
      <c r="AE13" s="103"/>
      <c r="AF13" s="147">
        <v>0</v>
      </c>
      <c r="AG13" s="102"/>
      <c r="AH13" s="103"/>
      <c r="AI13" s="147">
        <v>0</v>
      </c>
      <c r="AJ13" s="102"/>
      <c r="AK13" s="103"/>
      <c r="AL13" s="147">
        <v>0</v>
      </c>
      <c r="AM13" s="102">
        <v>0</v>
      </c>
      <c r="AN13" s="103">
        <v>0</v>
      </c>
      <c r="AO13" s="147">
        <v>0</v>
      </c>
      <c r="AP13" s="102">
        <v>0</v>
      </c>
      <c r="AQ13" s="103">
        <v>0</v>
      </c>
      <c r="AR13" s="147">
        <v>0</v>
      </c>
      <c r="AS13" s="102">
        <v>0</v>
      </c>
      <c r="AT13" s="103">
        <v>0</v>
      </c>
      <c r="AU13" s="147">
        <v>0</v>
      </c>
      <c r="AV13" s="102">
        <v>0</v>
      </c>
      <c r="AW13" s="103">
        <v>0</v>
      </c>
      <c r="AX13" s="147">
        <v>0</v>
      </c>
      <c r="AY13" s="102"/>
      <c r="AZ13" s="103"/>
      <c r="BA13" s="147">
        <v>0</v>
      </c>
      <c r="BB13" s="102"/>
      <c r="BC13" s="103"/>
      <c r="BD13" s="147">
        <v>0</v>
      </c>
      <c r="BE13" s="102"/>
      <c r="BF13" s="103"/>
      <c r="BG13" s="147">
        <v>0</v>
      </c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0</v>
      </c>
      <c r="BV13" s="147">
        <v>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>
        <v>0</v>
      </c>
      <c r="CY13" s="103">
        <v>0</v>
      </c>
      <c r="CZ13" s="147">
        <v>0</v>
      </c>
      <c r="DA13" s="102">
        <v>0</v>
      </c>
      <c r="DB13" s="103">
        <v>0</v>
      </c>
      <c r="DC13" s="147">
        <v>0</v>
      </c>
      <c r="DD13" s="102">
        <v>0</v>
      </c>
      <c r="DE13" s="103">
        <v>0</v>
      </c>
      <c r="DF13" s="147">
        <v>0</v>
      </c>
      <c r="DG13" s="102">
        <v>0</v>
      </c>
      <c r="DH13" s="103">
        <v>0</v>
      </c>
      <c r="DI13" s="147">
        <v>0</v>
      </c>
      <c r="DJ13" s="102">
        <v>0</v>
      </c>
      <c r="DK13" s="103">
        <v>0</v>
      </c>
      <c r="DL13" s="147">
        <v>0</v>
      </c>
      <c r="DM13" s="102">
        <v>0</v>
      </c>
      <c r="DN13" s="103">
        <v>0</v>
      </c>
      <c r="DO13" s="147">
        <v>0</v>
      </c>
      <c r="DP13" s="102">
        <v>0</v>
      </c>
      <c r="DQ13" s="103">
        <v>0</v>
      </c>
      <c r="DR13" s="147">
        <v>0</v>
      </c>
      <c r="DS13" s="102">
        <v>0</v>
      </c>
      <c r="DT13" s="103">
        <v>0</v>
      </c>
      <c r="DU13" s="147">
        <v>0</v>
      </c>
    </row>
    <row r="14" spans="1:125" s="104" customFormat="1" ht="30.2" customHeight="1" x14ac:dyDescent="0.25">
      <c r="A14" s="202"/>
      <c r="B14" s="205"/>
      <c r="C14" s="205"/>
      <c r="D14" s="208"/>
      <c r="E14" s="129"/>
      <c r="F14" s="127" t="s">
        <v>75</v>
      </c>
      <c r="G14" s="127">
        <v>4176</v>
      </c>
      <c r="H14" s="127">
        <v>4176</v>
      </c>
      <c r="I14" s="127" t="s">
        <v>76</v>
      </c>
      <c r="J14" s="130">
        <v>3000</v>
      </c>
      <c r="K14" s="98">
        <v>3000</v>
      </c>
      <c r="L14" s="210"/>
      <c r="M14" s="191"/>
      <c r="N14" s="187"/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/>
      <c r="Z14" s="143">
        <v>0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0</v>
      </c>
      <c r="AO14" s="147">
        <v>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/>
      <c r="BA14" s="147">
        <v>0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0</v>
      </c>
      <c r="BP14" s="147">
        <v>0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>
        <v>0</v>
      </c>
      <c r="CY14" s="103">
        <v>0</v>
      </c>
      <c r="CZ14" s="147">
        <v>0</v>
      </c>
      <c r="DA14" s="102">
        <v>0</v>
      </c>
      <c r="DB14" s="103">
        <v>0</v>
      </c>
      <c r="DC14" s="147">
        <v>0</v>
      </c>
      <c r="DD14" s="102">
        <v>0</v>
      </c>
      <c r="DE14" s="103">
        <v>0</v>
      </c>
      <c r="DF14" s="147">
        <v>0</v>
      </c>
      <c r="DG14" s="102">
        <v>0</v>
      </c>
      <c r="DH14" s="103">
        <v>0</v>
      </c>
      <c r="DI14" s="147">
        <v>0</v>
      </c>
      <c r="DJ14" s="102">
        <v>0</v>
      </c>
      <c r="DK14" s="103">
        <v>0</v>
      </c>
      <c r="DL14" s="147">
        <v>0</v>
      </c>
      <c r="DM14" s="102">
        <v>0</v>
      </c>
      <c r="DN14" s="103">
        <v>0</v>
      </c>
      <c r="DO14" s="147">
        <v>0</v>
      </c>
      <c r="DP14" s="102">
        <v>0</v>
      </c>
      <c r="DQ14" s="103">
        <v>0</v>
      </c>
      <c r="DR14" s="147">
        <v>0</v>
      </c>
      <c r="DS14" s="102">
        <v>0</v>
      </c>
      <c r="DT14" s="103">
        <v>0</v>
      </c>
      <c r="DU14" s="147">
        <v>0</v>
      </c>
    </row>
    <row r="15" spans="1:125" s="104" customFormat="1" ht="30.2" customHeight="1" x14ac:dyDescent="0.25">
      <c r="A15" s="202"/>
      <c r="B15" s="206"/>
      <c r="C15" s="206"/>
      <c r="D15" s="209"/>
      <c r="E15" s="129"/>
      <c r="F15" s="127" t="s">
        <v>109</v>
      </c>
      <c r="G15" s="127">
        <v>15848</v>
      </c>
      <c r="H15" s="127">
        <v>15848</v>
      </c>
      <c r="I15" s="127" t="s">
        <v>110</v>
      </c>
      <c r="J15" s="130">
        <v>3397</v>
      </c>
      <c r="K15" s="98">
        <v>2797</v>
      </c>
      <c r="L15" s="210"/>
      <c r="M15" s="191"/>
      <c r="N15" s="101"/>
      <c r="O15" s="102"/>
      <c r="P15" s="103"/>
      <c r="Q15" s="143"/>
      <c r="R15" s="102"/>
      <c r="S15" s="103"/>
      <c r="T15" s="143"/>
      <c r="U15" s="102"/>
      <c r="V15" s="103"/>
      <c r="W15" s="143"/>
      <c r="X15" s="102"/>
      <c r="Y15" s="103"/>
      <c r="Z15" s="143"/>
      <c r="AA15" s="102"/>
      <c r="AB15" s="103"/>
      <c r="AC15" s="147"/>
      <c r="AD15" s="102"/>
      <c r="AE15" s="103"/>
      <c r="AF15" s="147"/>
      <c r="AG15" s="102"/>
      <c r="AH15" s="103"/>
      <c r="AI15" s="147"/>
      <c r="AJ15" s="102"/>
      <c r="AK15" s="103"/>
      <c r="AL15" s="147"/>
      <c r="AM15" s="102"/>
      <c r="AN15" s="103"/>
      <c r="AO15" s="147"/>
      <c r="AP15" s="102"/>
      <c r="AQ15" s="103"/>
      <c r="AR15" s="147"/>
      <c r="AS15" s="102"/>
      <c r="AT15" s="103"/>
      <c r="AU15" s="147"/>
      <c r="AV15" s="102"/>
      <c r="AW15" s="103"/>
      <c r="AX15" s="147"/>
      <c r="AY15" s="102"/>
      <c r="AZ15" s="103"/>
      <c r="BA15" s="147"/>
      <c r="BB15" s="102"/>
      <c r="BC15" s="103"/>
      <c r="BD15" s="147"/>
      <c r="BE15" s="102"/>
      <c r="BF15" s="103"/>
      <c r="BG15" s="147"/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600</v>
      </c>
      <c r="BV15" s="147">
        <v>600</v>
      </c>
      <c r="BW15" s="102">
        <v>0</v>
      </c>
      <c r="BX15" s="103">
        <v>0</v>
      </c>
      <c r="BY15" s="147">
        <v>0</v>
      </c>
      <c r="BZ15" s="102">
        <v>0</v>
      </c>
      <c r="CA15" s="103">
        <v>0</v>
      </c>
      <c r="CB15" s="147">
        <v>0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0</v>
      </c>
      <c r="CM15" s="103">
        <v>0</v>
      </c>
      <c r="CN15" s="147">
        <v>0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>
        <v>0</v>
      </c>
      <c r="CY15" s="103">
        <v>0</v>
      </c>
      <c r="CZ15" s="147">
        <v>0</v>
      </c>
      <c r="DA15" s="102">
        <v>0</v>
      </c>
      <c r="DB15" s="103">
        <v>0</v>
      </c>
      <c r="DC15" s="147">
        <v>0</v>
      </c>
      <c r="DD15" s="102">
        <v>0</v>
      </c>
      <c r="DE15" s="103">
        <v>0</v>
      </c>
      <c r="DF15" s="147">
        <v>0</v>
      </c>
      <c r="DG15" s="102">
        <v>0</v>
      </c>
      <c r="DH15" s="103">
        <v>0</v>
      </c>
      <c r="DI15" s="147">
        <v>0</v>
      </c>
      <c r="DJ15" s="102">
        <v>0</v>
      </c>
      <c r="DK15" s="103">
        <v>0</v>
      </c>
      <c r="DL15" s="147">
        <v>0</v>
      </c>
      <c r="DM15" s="102">
        <v>0</v>
      </c>
      <c r="DN15" s="103">
        <v>0</v>
      </c>
      <c r="DO15" s="147">
        <v>0</v>
      </c>
      <c r="DP15" s="102">
        <v>0</v>
      </c>
      <c r="DQ15" s="103">
        <v>0</v>
      </c>
      <c r="DR15" s="147">
        <v>0</v>
      </c>
      <c r="DS15" s="102">
        <v>0</v>
      </c>
      <c r="DT15" s="103">
        <v>600</v>
      </c>
      <c r="DU15" s="147">
        <v>600</v>
      </c>
    </row>
    <row r="16" spans="1:125" s="104" customFormat="1" ht="30.2" customHeight="1" x14ac:dyDescent="0.25">
      <c r="A16" s="126" t="s">
        <v>5</v>
      </c>
      <c r="B16" s="127">
        <v>4995</v>
      </c>
      <c r="C16" s="127">
        <v>727</v>
      </c>
      <c r="D16" s="128">
        <v>5722</v>
      </c>
      <c r="E16" s="129"/>
      <c r="F16" s="127" t="s">
        <v>51</v>
      </c>
      <c r="G16" s="127">
        <v>4595</v>
      </c>
      <c r="H16" s="127">
        <v>4395</v>
      </c>
      <c r="I16" s="127" t="s">
        <v>52</v>
      </c>
      <c r="J16" s="130">
        <v>2073</v>
      </c>
      <c r="K16" s="98">
        <v>1327</v>
      </c>
      <c r="L16" s="99">
        <v>5722</v>
      </c>
      <c r="M16" s="100">
        <v>6668</v>
      </c>
      <c r="N16" s="101">
        <v>946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>
        <v>146</v>
      </c>
      <c r="Z16" s="143">
        <v>146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130</v>
      </c>
      <c r="AO16" s="147">
        <v>130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>
        <v>226</v>
      </c>
      <c r="BA16" s="147">
        <v>226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209</v>
      </c>
      <c r="BP16" s="147">
        <v>209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>
        <v>0</v>
      </c>
      <c r="CY16" s="103">
        <v>0</v>
      </c>
      <c r="CZ16" s="147">
        <v>0</v>
      </c>
      <c r="DA16" s="102">
        <v>200</v>
      </c>
      <c r="DB16" s="103">
        <v>0</v>
      </c>
      <c r="DC16" s="147">
        <v>200</v>
      </c>
      <c r="DD16" s="102">
        <v>0</v>
      </c>
      <c r="DE16" s="103">
        <v>35</v>
      </c>
      <c r="DF16" s="147">
        <v>35</v>
      </c>
      <c r="DG16" s="102">
        <v>0</v>
      </c>
      <c r="DH16" s="103">
        <v>0</v>
      </c>
      <c r="DI16" s="147">
        <v>0</v>
      </c>
      <c r="DJ16" s="102">
        <v>0</v>
      </c>
      <c r="DK16" s="103">
        <v>0</v>
      </c>
      <c r="DL16" s="147">
        <v>0</v>
      </c>
      <c r="DM16" s="102">
        <v>0</v>
      </c>
      <c r="DN16" s="103">
        <v>0</v>
      </c>
      <c r="DO16" s="147">
        <v>0</v>
      </c>
      <c r="DP16" s="102">
        <v>0</v>
      </c>
      <c r="DQ16" s="103">
        <v>0</v>
      </c>
      <c r="DR16" s="147">
        <v>0</v>
      </c>
      <c r="DS16" s="102">
        <v>200</v>
      </c>
      <c r="DT16" s="103">
        <v>746</v>
      </c>
      <c r="DU16" s="147">
        <v>946</v>
      </c>
    </row>
    <row r="17" spans="1:125" s="104" customFormat="1" ht="30.2" customHeight="1" x14ac:dyDescent="0.25">
      <c r="A17" s="126" t="s">
        <v>6</v>
      </c>
      <c r="B17" s="127">
        <v>3393</v>
      </c>
      <c r="C17" s="127">
        <v>1310</v>
      </c>
      <c r="D17" s="128">
        <v>4703</v>
      </c>
      <c r="E17" s="129"/>
      <c r="F17" s="127" t="s">
        <v>55</v>
      </c>
      <c r="G17" s="127">
        <v>3426</v>
      </c>
      <c r="H17" s="127">
        <v>2930</v>
      </c>
      <c r="I17" s="127" t="s">
        <v>56</v>
      </c>
      <c r="J17" s="130">
        <v>1773</v>
      </c>
      <c r="K17" s="98">
        <v>1773</v>
      </c>
      <c r="L17" s="99">
        <v>4703</v>
      </c>
      <c r="M17" s="100">
        <v>5199</v>
      </c>
      <c r="N17" s="101">
        <v>496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/>
      <c r="BA17" s="147">
        <v>0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118</v>
      </c>
      <c r="CA17" s="103">
        <v>0</v>
      </c>
      <c r="CB17" s="147">
        <v>118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78</v>
      </c>
      <c r="CM17" s="103">
        <v>0</v>
      </c>
      <c r="CN17" s="147">
        <v>78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>
        <v>0</v>
      </c>
      <c r="CY17" s="103">
        <v>0</v>
      </c>
      <c r="CZ17" s="147">
        <v>0</v>
      </c>
      <c r="DA17" s="102">
        <v>300</v>
      </c>
      <c r="DB17" s="103">
        <v>0</v>
      </c>
      <c r="DC17" s="147">
        <v>300</v>
      </c>
      <c r="DD17" s="102">
        <v>0</v>
      </c>
      <c r="DE17" s="103">
        <v>0</v>
      </c>
      <c r="DF17" s="147">
        <v>0</v>
      </c>
      <c r="DG17" s="102">
        <v>0</v>
      </c>
      <c r="DH17" s="103">
        <v>0</v>
      </c>
      <c r="DI17" s="147">
        <v>0</v>
      </c>
      <c r="DJ17" s="102">
        <v>0</v>
      </c>
      <c r="DK17" s="103">
        <v>0</v>
      </c>
      <c r="DL17" s="147">
        <v>0</v>
      </c>
      <c r="DM17" s="102">
        <v>0</v>
      </c>
      <c r="DN17" s="103">
        <v>0</v>
      </c>
      <c r="DO17" s="147">
        <v>0</v>
      </c>
      <c r="DP17" s="102">
        <v>0</v>
      </c>
      <c r="DQ17" s="103">
        <v>0</v>
      </c>
      <c r="DR17" s="147">
        <v>0</v>
      </c>
      <c r="DS17" s="102">
        <v>496</v>
      </c>
      <c r="DT17" s="103">
        <v>0</v>
      </c>
      <c r="DU17" s="147">
        <v>496</v>
      </c>
    </row>
    <row r="18" spans="1:125" s="104" customFormat="1" ht="30.2" customHeight="1" x14ac:dyDescent="0.25">
      <c r="A18" s="126" t="s">
        <v>7</v>
      </c>
      <c r="B18" s="127">
        <v>4195</v>
      </c>
      <c r="C18" s="127">
        <v>201</v>
      </c>
      <c r="D18" s="128">
        <v>4396</v>
      </c>
      <c r="E18" s="129"/>
      <c r="F18" s="127" t="s">
        <v>57</v>
      </c>
      <c r="G18" s="127">
        <v>3395</v>
      </c>
      <c r="H18" s="127">
        <v>3395</v>
      </c>
      <c r="I18" s="127" t="s">
        <v>58</v>
      </c>
      <c r="J18" s="130">
        <v>1001</v>
      </c>
      <c r="K18" s="98">
        <v>1001</v>
      </c>
      <c r="L18" s="99">
        <v>4396</v>
      </c>
      <c r="M18" s="100">
        <v>4396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>
        <v>0</v>
      </c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>
        <v>0</v>
      </c>
      <c r="CY18" s="103">
        <v>0</v>
      </c>
      <c r="CZ18" s="147">
        <v>0</v>
      </c>
      <c r="DA18" s="102">
        <v>0</v>
      </c>
      <c r="DB18" s="103">
        <v>0</v>
      </c>
      <c r="DC18" s="147">
        <v>0</v>
      </c>
      <c r="DD18" s="102">
        <v>0</v>
      </c>
      <c r="DE18" s="103">
        <v>0</v>
      </c>
      <c r="DF18" s="147">
        <v>0</v>
      </c>
      <c r="DG18" s="102">
        <v>0</v>
      </c>
      <c r="DH18" s="103">
        <v>0</v>
      </c>
      <c r="DI18" s="147">
        <v>0</v>
      </c>
      <c r="DJ18" s="102">
        <v>0</v>
      </c>
      <c r="DK18" s="103">
        <v>0</v>
      </c>
      <c r="DL18" s="147">
        <v>0</v>
      </c>
      <c r="DM18" s="102">
        <v>0</v>
      </c>
      <c r="DN18" s="103">
        <v>0</v>
      </c>
      <c r="DO18" s="147">
        <v>0</v>
      </c>
      <c r="DP18" s="102">
        <v>0</v>
      </c>
      <c r="DQ18" s="103">
        <v>0</v>
      </c>
      <c r="DR18" s="147">
        <v>0</v>
      </c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8</v>
      </c>
      <c r="B19" s="127">
        <v>2572</v>
      </c>
      <c r="C19" s="127">
        <v>439</v>
      </c>
      <c r="D19" s="128">
        <v>3011</v>
      </c>
      <c r="E19" s="129"/>
      <c r="F19" s="127" t="s">
        <v>59</v>
      </c>
      <c r="G19" s="127">
        <v>2200</v>
      </c>
      <c r="H19" s="127">
        <v>2200</v>
      </c>
      <c r="I19" s="127" t="s">
        <v>60</v>
      </c>
      <c r="J19" s="130">
        <v>911</v>
      </c>
      <c r="K19" s="98">
        <v>811</v>
      </c>
      <c r="L19" s="99">
        <v>3011</v>
      </c>
      <c r="M19" s="100">
        <v>3111</v>
      </c>
      <c r="N19" s="101">
        <v>100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0</v>
      </c>
      <c r="AN19" s="103">
        <v>0</v>
      </c>
      <c r="AO19" s="147">
        <v>0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/>
      <c r="AZ19" s="103">
        <v>75</v>
      </c>
      <c r="BA19" s="147">
        <v>75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0</v>
      </c>
      <c r="BX19" s="103">
        <v>0</v>
      </c>
      <c r="BY19" s="147">
        <v>0</v>
      </c>
      <c r="BZ19" s="102">
        <v>0</v>
      </c>
      <c r="CA19" s="103">
        <v>0</v>
      </c>
      <c r="CB19" s="147">
        <v>0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>
        <v>0</v>
      </c>
      <c r="CY19" s="103">
        <v>0</v>
      </c>
      <c r="CZ19" s="147">
        <v>0</v>
      </c>
      <c r="DA19" s="102">
        <v>0</v>
      </c>
      <c r="DB19" s="103">
        <v>0</v>
      </c>
      <c r="DC19" s="147">
        <v>0</v>
      </c>
      <c r="DD19" s="102">
        <v>0</v>
      </c>
      <c r="DE19" s="103">
        <v>25</v>
      </c>
      <c r="DF19" s="147">
        <v>25</v>
      </c>
      <c r="DG19" s="102">
        <v>0</v>
      </c>
      <c r="DH19" s="103">
        <v>0</v>
      </c>
      <c r="DI19" s="147">
        <v>0</v>
      </c>
      <c r="DJ19" s="102">
        <v>0</v>
      </c>
      <c r="DK19" s="103">
        <v>0</v>
      </c>
      <c r="DL19" s="147">
        <v>0</v>
      </c>
      <c r="DM19" s="102">
        <v>0</v>
      </c>
      <c r="DN19" s="103">
        <v>0</v>
      </c>
      <c r="DO19" s="147">
        <v>0</v>
      </c>
      <c r="DP19" s="102">
        <v>0</v>
      </c>
      <c r="DQ19" s="103">
        <v>0</v>
      </c>
      <c r="DR19" s="147">
        <v>0</v>
      </c>
      <c r="DS19" s="102">
        <v>0</v>
      </c>
      <c r="DT19" s="103">
        <v>100</v>
      </c>
      <c r="DU19" s="147">
        <v>100</v>
      </c>
    </row>
    <row r="20" spans="1:125" s="104" customFormat="1" ht="30.2" customHeight="1" x14ac:dyDescent="0.25">
      <c r="A20" s="126" t="s">
        <v>9</v>
      </c>
      <c r="B20" s="127">
        <v>2998</v>
      </c>
      <c r="C20" s="127">
        <v>200</v>
      </c>
      <c r="D20" s="128">
        <v>3198</v>
      </c>
      <c r="E20" s="129"/>
      <c r="F20" s="127" t="s">
        <v>61</v>
      </c>
      <c r="G20" s="127">
        <v>2398</v>
      </c>
      <c r="H20" s="127">
        <v>2398</v>
      </c>
      <c r="I20" s="127" t="s">
        <v>62</v>
      </c>
      <c r="J20" s="130">
        <v>800</v>
      </c>
      <c r="K20" s="98">
        <v>800</v>
      </c>
      <c r="L20" s="99">
        <v>3198</v>
      </c>
      <c r="M20" s="100">
        <v>3198</v>
      </c>
      <c r="N20" s="101">
        <v>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0</v>
      </c>
      <c r="CN20" s="147">
        <v>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>
        <v>0</v>
      </c>
      <c r="CY20" s="103">
        <v>0</v>
      </c>
      <c r="CZ20" s="147">
        <v>0</v>
      </c>
      <c r="DA20" s="102">
        <v>0</v>
      </c>
      <c r="DB20" s="103">
        <v>0</v>
      </c>
      <c r="DC20" s="147">
        <v>0</v>
      </c>
      <c r="DD20" s="102">
        <v>0</v>
      </c>
      <c r="DE20" s="103">
        <v>0</v>
      </c>
      <c r="DF20" s="147">
        <v>0</v>
      </c>
      <c r="DG20" s="102">
        <v>0</v>
      </c>
      <c r="DH20" s="103">
        <v>0</v>
      </c>
      <c r="DI20" s="147">
        <v>0</v>
      </c>
      <c r="DJ20" s="102">
        <v>0</v>
      </c>
      <c r="DK20" s="103">
        <v>0</v>
      </c>
      <c r="DL20" s="147">
        <v>0</v>
      </c>
      <c r="DM20" s="102">
        <v>0</v>
      </c>
      <c r="DN20" s="103">
        <v>0</v>
      </c>
      <c r="DO20" s="147">
        <v>0</v>
      </c>
      <c r="DP20" s="102">
        <v>0</v>
      </c>
      <c r="DQ20" s="103">
        <v>0</v>
      </c>
      <c r="DR20" s="147">
        <v>0</v>
      </c>
      <c r="DS20" s="102">
        <v>0</v>
      </c>
      <c r="DT20" s="103">
        <v>0</v>
      </c>
      <c r="DU20" s="147">
        <v>0</v>
      </c>
    </row>
    <row r="21" spans="1:125" s="104" customFormat="1" ht="30.2" customHeight="1" x14ac:dyDescent="0.25">
      <c r="A21" s="126" t="s">
        <v>10</v>
      </c>
      <c r="B21" s="127">
        <v>8972</v>
      </c>
      <c r="C21" s="127">
        <v>2165</v>
      </c>
      <c r="D21" s="128">
        <v>11137</v>
      </c>
      <c r="E21" s="129"/>
      <c r="F21" s="127" t="s">
        <v>63</v>
      </c>
      <c r="G21" s="127">
        <v>7758</v>
      </c>
      <c r="H21" s="127">
        <v>7369</v>
      </c>
      <c r="I21" s="127" t="s">
        <v>64</v>
      </c>
      <c r="J21" s="130">
        <v>3768</v>
      </c>
      <c r="K21" s="98">
        <v>3768</v>
      </c>
      <c r="L21" s="99">
        <v>11137</v>
      </c>
      <c r="M21" s="100">
        <v>11526</v>
      </c>
      <c r="N21" s="101">
        <v>389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139</v>
      </c>
      <c r="AN21" s="103">
        <v>0</v>
      </c>
      <c r="AO21" s="147">
        <v>139</v>
      </c>
      <c r="AP21" s="102">
        <v>0</v>
      </c>
      <c r="AQ21" s="103">
        <v>0</v>
      </c>
      <c r="AR21" s="147">
        <v>0</v>
      </c>
      <c r="AS21" s="102">
        <v>0</v>
      </c>
      <c r="AT21" s="103">
        <v>0</v>
      </c>
      <c r="AU21" s="147">
        <v>0</v>
      </c>
      <c r="AV21" s="102">
        <v>0</v>
      </c>
      <c r="AW21" s="103">
        <v>0</v>
      </c>
      <c r="AX21" s="147">
        <v>0</v>
      </c>
      <c r="AY21" s="102">
        <v>150</v>
      </c>
      <c r="AZ21" s="103"/>
      <c r="BA21" s="147">
        <v>150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0</v>
      </c>
      <c r="BO21" s="103">
        <v>0</v>
      </c>
      <c r="BP21" s="147">
        <v>0</v>
      </c>
      <c r="BQ21" s="102">
        <v>0</v>
      </c>
      <c r="BR21" s="103">
        <v>0</v>
      </c>
      <c r="BS21" s="147">
        <v>0</v>
      </c>
      <c r="BT21" s="102">
        <v>0</v>
      </c>
      <c r="BU21" s="103">
        <v>0</v>
      </c>
      <c r="BV21" s="147">
        <v>0</v>
      </c>
      <c r="BW21" s="102">
        <v>78</v>
      </c>
      <c r="BX21" s="103">
        <v>0</v>
      </c>
      <c r="BY21" s="147">
        <v>78</v>
      </c>
      <c r="BZ21" s="102">
        <v>22</v>
      </c>
      <c r="CA21" s="103">
        <v>0</v>
      </c>
      <c r="CB21" s="147">
        <v>22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>
        <v>0</v>
      </c>
      <c r="CY21" s="103">
        <v>0</v>
      </c>
      <c r="CZ21" s="147">
        <v>0</v>
      </c>
      <c r="DA21" s="102">
        <v>0</v>
      </c>
      <c r="DB21" s="103">
        <v>0</v>
      </c>
      <c r="DC21" s="147">
        <v>0</v>
      </c>
      <c r="DD21" s="102">
        <v>0</v>
      </c>
      <c r="DE21" s="103">
        <v>0</v>
      </c>
      <c r="DF21" s="147">
        <v>0</v>
      </c>
      <c r="DG21" s="102">
        <v>0</v>
      </c>
      <c r="DH21" s="103">
        <v>0</v>
      </c>
      <c r="DI21" s="147">
        <v>0</v>
      </c>
      <c r="DJ21" s="102">
        <v>0</v>
      </c>
      <c r="DK21" s="103">
        <v>0</v>
      </c>
      <c r="DL21" s="147">
        <v>0</v>
      </c>
      <c r="DM21" s="102">
        <v>0</v>
      </c>
      <c r="DN21" s="103">
        <v>0</v>
      </c>
      <c r="DO21" s="147">
        <v>0</v>
      </c>
      <c r="DP21" s="102">
        <v>0</v>
      </c>
      <c r="DQ21" s="103">
        <v>0</v>
      </c>
      <c r="DR21" s="147">
        <v>0</v>
      </c>
      <c r="DS21" s="102">
        <v>389</v>
      </c>
      <c r="DT21" s="103">
        <v>0</v>
      </c>
      <c r="DU21" s="147">
        <v>389</v>
      </c>
    </row>
    <row r="22" spans="1:125" s="104" customFormat="1" ht="30.2" customHeight="1" x14ac:dyDescent="0.25">
      <c r="A22" s="126" t="s">
        <v>11</v>
      </c>
      <c r="B22" s="127">
        <v>4145</v>
      </c>
      <c r="C22" s="127">
        <v>138</v>
      </c>
      <c r="D22" s="128">
        <v>4283</v>
      </c>
      <c r="E22" s="129"/>
      <c r="F22" s="127" t="s">
        <v>65</v>
      </c>
      <c r="G22" s="127">
        <v>3483</v>
      </c>
      <c r="H22" s="127">
        <v>3483</v>
      </c>
      <c r="I22" s="127" t="s">
        <v>66</v>
      </c>
      <c r="J22" s="130">
        <v>1000</v>
      </c>
      <c r="K22" s="98">
        <v>800</v>
      </c>
      <c r="L22" s="99">
        <v>4283</v>
      </c>
      <c r="M22" s="100">
        <v>4483</v>
      </c>
      <c r="N22" s="101">
        <v>200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/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0</v>
      </c>
      <c r="AU22" s="147">
        <v>0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>
        <v>0</v>
      </c>
      <c r="BO22" s="103">
        <v>0</v>
      </c>
      <c r="BP22" s="147">
        <v>0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100</v>
      </c>
      <c r="CN22" s="147">
        <v>100</v>
      </c>
      <c r="CO22" s="102">
        <v>0</v>
      </c>
      <c r="CP22" s="103">
        <v>0</v>
      </c>
      <c r="CQ22" s="147">
        <v>0</v>
      </c>
      <c r="CR22" s="102">
        <v>0</v>
      </c>
      <c r="CS22" s="103">
        <v>0</v>
      </c>
      <c r="CT22" s="147">
        <v>0</v>
      </c>
      <c r="CU22" s="102">
        <v>0</v>
      </c>
      <c r="CV22" s="103">
        <v>0</v>
      </c>
      <c r="CW22" s="147">
        <v>0</v>
      </c>
      <c r="CX22" s="102">
        <v>0</v>
      </c>
      <c r="CY22" s="103">
        <v>0</v>
      </c>
      <c r="CZ22" s="147">
        <v>0</v>
      </c>
      <c r="DA22" s="102">
        <v>0</v>
      </c>
      <c r="DB22" s="103">
        <v>0</v>
      </c>
      <c r="DC22" s="147">
        <v>0</v>
      </c>
      <c r="DD22" s="102">
        <v>0</v>
      </c>
      <c r="DE22" s="103">
        <v>100</v>
      </c>
      <c r="DF22" s="147">
        <v>100</v>
      </c>
      <c r="DG22" s="102">
        <v>0</v>
      </c>
      <c r="DH22" s="103">
        <v>0</v>
      </c>
      <c r="DI22" s="147">
        <v>0</v>
      </c>
      <c r="DJ22" s="102">
        <v>0</v>
      </c>
      <c r="DK22" s="103">
        <v>0</v>
      </c>
      <c r="DL22" s="147">
        <v>0</v>
      </c>
      <c r="DM22" s="102">
        <v>0</v>
      </c>
      <c r="DN22" s="103">
        <v>0</v>
      </c>
      <c r="DO22" s="147">
        <v>0</v>
      </c>
      <c r="DP22" s="102">
        <v>0</v>
      </c>
      <c r="DQ22" s="103">
        <v>0</v>
      </c>
      <c r="DR22" s="147">
        <v>0</v>
      </c>
      <c r="DS22" s="102">
        <v>0</v>
      </c>
      <c r="DT22" s="103">
        <v>200</v>
      </c>
      <c r="DU22" s="147">
        <v>200</v>
      </c>
    </row>
    <row r="23" spans="1:125" s="104" customFormat="1" ht="30.2" customHeight="1" x14ac:dyDescent="0.25">
      <c r="A23" s="126" t="s">
        <v>12</v>
      </c>
      <c r="B23" s="127">
        <v>4180</v>
      </c>
      <c r="C23" s="127">
        <v>400</v>
      </c>
      <c r="D23" s="128">
        <v>4580</v>
      </c>
      <c r="E23" s="129"/>
      <c r="F23" s="127" t="s">
        <v>67</v>
      </c>
      <c r="G23" s="127">
        <v>3764</v>
      </c>
      <c r="H23" s="127">
        <v>3386</v>
      </c>
      <c r="I23" s="127" t="s">
        <v>68</v>
      </c>
      <c r="J23" s="130">
        <v>1394</v>
      </c>
      <c r="K23" s="98">
        <v>1194</v>
      </c>
      <c r="L23" s="99">
        <v>4580</v>
      </c>
      <c r="M23" s="100">
        <v>5158</v>
      </c>
      <c r="N23" s="101">
        <v>578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/>
      <c r="Z23" s="143">
        <v>0</v>
      </c>
      <c r="AA23" s="102"/>
      <c r="AB23" s="103"/>
      <c r="AC23" s="147">
        <v>0</v>
      </c>
      <c r="AD23" s="102"/>
      <c r="AE23" s="103"/>
      <c r="AF23" s="147">
        <v>0</v>
      </c>
      <c r="AG23" s="102"/>
      <c r="AH23" s="103"/>
      <c r="AI23" s="147">
        <v>0</v>
      </c>
      <c r="AJ23" s="102"/>
      <c r="AK23" s="103"/>
      <c r="AL23" s="147">
        <v>0</v>
      </c>
      <c r="AM23" s="102">
        <v>0</v>
      </c>
      <c r="AN23" s="103">
        <v>0</v>
      </c>
      <c r="AO23" s="147">
        <v>0</v>
      </c>
      <c r="AP23" s="102">
        <v>0</v>
      </c>
      <c r="AQ23" s="103">
        <v>0</v>
      </c>
      <c r="AR23" s="147">
        <v>0</v>
      </c>
      <c r="AS23" s="102">
        <v>0</v>
      </c>
      <c r="AT23" s="103">
        <v>62</v>
      </c>
      <c r="AU23" s="147">
        <v>62</v>
      </c>
      <c r="AV23" s="102">
        <v>0</v>
      </c>
      <c r="AW23" s="103">
        <v>0</v>
      </c>
      <c r="AX23" s="147">
        <v>0</v>
      </c>
      <c r="AY23" s="102"/>
      <c r="AZ23" s="103">
        <v>67</v>
      </c>
      <c r="BA23" s="147">
        <v>67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75</v>
      </c>
      <c r="BO23" s="103"/>
      <c r="BP23" s="147">
        <v>75</v>
      </c>
      <c r="BQ23" s="102">
        <v>0</v>
      </c>
      <c r="BR23" s="103">
        <v>0</v>
      </c>
      <c r="BS23" s="147">
        <v>0</v>
      </c>
      <c r="BT23" s="102">
        <v>159</v>
      </c>
      <c r="BU23" s="103">
        <v>0</v>
      </c>
      <c r="BV23" s="147">
        <v>159</v>
      </c>
      <c r="BW23" s="102">
        <v>78</v>
      </c>
      <c r="BX23" s="103">
        <v>0</v>
      </c>
      <c r="BY23" s="147">
        <v>78</v>
      </c>
      <c r="BZ23" s="102">
        <v>66</v>
      </c>
      <c r="CA23" s="103">
        <v>71</v>
      </c>
      <c r="CB23" s="147">
        <v>137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>
        <v>0</v>
      </c>
      <c r="CY23" s="103">
        <v>0</v>
      </c>
      <c r="CZ23" s="147">
        <v>0</v>
      </c>
      <c r="DA23" s="102">
        <v>0</v>
      </c>
      <c r="DB23" s="103">
        <v>0</v>
      </c>
      <c r="DC23" s="147">
        <v>0</v>
      </c>
      <c r="DD23" s="102">
        <v>0</v>
      </c>
      <c r="DE23" s="103">
        <v>0</v>
      </c>
      <c r="DF23" s="147">
        <v>0</v>
      </c>
      <c r="DG23" s="102">
        <v>0</v>
      </c>
      <c r="DH23" s="103">
        <v>0</v>
      </c>
      <c r="DI23" s="147">
        <v>0</v>
      </c>
      <c r="DJ23" s="102">
        <v>0</v>
      </c>
      <c r="DK23" s="103">
        <v>0</v>
      </c>
      <c r="DL23" s="147">
        <v>0</v>
      </c>
      <c r="DM23" s="102">
        <v>0</v>
      </c>
      <c r="DN23" s="103">
        <v>0</v>
      </c>
      <c r="DO23" s="147">
        <v>0</v>
      </c>
      <c r="DP23" s="102">
        <v>0</v>
      </c>
      <c r="DQ23" s="103">
        <v>0</v>
      </c>
      <c r="DR23" s="147">
        <v>0</v>
      </c>
      <c r="DS23" s="102">
        <v>378</v>
      </c>
      <c r="DT23" s="103">
        <v>200</v>
      </c>
      <c r="DU23" s="147">
        <v>578</v>
      </c>
    </row>
    <row r="24" spans="1:125" s="104" customFormat="1" ht="30.2" customHeight="1" x14ac:dyDescent="0.25">
      <c r="A24" s="126" t="s">
        <v>13</v>
      </c>
      <c r="B24" s="127">
        <v>5787</v>
      </c>
      <c r="C24" s="127">
        <v>968</v>
      </c>
      <c r="D24" s="128">
        <v>6755</v>
      </c>
      <c r="E24" s="129"/>
      <c r="F24" s="127" t="s">
        <v>69</v>
      </c>
      <c r="G24" s="127">
        <v>4991</v>
      </c>
      <c r="H24" s="127">
        <v>4791</v>
      </c>
      <c r="I24" s="127" t="s">
        <v>70</v>
      </c>
      <c r="J24" s="130">
        <v>2164</v>
      </c>
      <c r="K24" s="98">
        <v>1964</v>
      </c>
      <c r="L24" s="99">
        <v>6755</v>
      </c>
      <c r="M24" s="100">
        <v>7155</v>
      </c>
      <c r="N24" s="101">
        <v>400</v>
      </c>
      <c r="O24" s="102"/>
      <c r="P24" s="103"/>
      <c r="Q24" s="143">
        <v>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78</v>
      </c>
      <c r="AU24" s="147">
        <v>78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/>
      <c r="BO24" s="103">
        <v>76</v>
      </c>
      <c r="BP24" s="147">
        <v>76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0</v>
      </c>
      <c r="CG24" s="103">
        <v>0</v>
      </c>
      <c r="CH24" s="147">
        <v>0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0</v>
      </c>
      <c r="CS24" s="103">
        <v>46</v>
      </c>
      <c r="CT24" s="147">
        <v>46</v>
      </c>
      <c r="CU24" s="102">
        <v>0</v>
      </c>
      <c r="CV24" s="103">
        <v>0</v>
      </c>
      <c r="CW24" s="147">
        <v>0</v>
      </c>
      <c r="CX24" s="102">
        <v>0</v>
      </c>
      <c r="CY24" s="103">
        <v>0</v>
      </c>
      <c r="CZ24" s="147">
        <v>0</v>
      </c>
      <c r="DA24" s="102">
        <v>0</v>
      </c>
      <c r="DB24" s="103">
        <v>0</v>
      </c>
      <c r="DC24" s="147">
        <v>0</v>
      </c>
      <c r="DD24" s="102">
        <v>200</v>
      </c>
      <c r="DE24" s="103">
        <v>0</v>
      </c>
      <c r="DF24" s="147">
        <v>200</v>
      </c>
      <c r="DG24" s="102">
        <v>0</v>
      </c>
      <c r="DH24" s="103">
        <v>0</v>
      </c>
      <c r="DI24" s="147">
        <v>0</v>
      </c>
      <c r="DJ24" s="102">
        <v>0</v>
      </c>
      <c r="DK24" s="103">
        <v>0</v>
      </c>
      <c r="DL24" s="147">
        <v>0</v>
      </c>
      <c r="DM24" s="102">
        <v>0</v>
      </c>
      <c r="DN24" s="103">
        <v>0</v>
      </c>
      <c r="DO24" s="147">
        <v>0</v>
      </c>
      <c r="DP24" s="102">
        <v>0</v>
      </c>
      <c r="DQ24" s="103">
        <v>0</v>
      </c>
      <c r="DR24" s="147">
        <v>0</v>
      </c>
      <c r="DS24" s="102">
        <v>200</v>
      </c>
      <c r="DT24" s="103">
        <v>200</v>
      </c>
      <c r="DU24" s="147">
        <v>400</v>
      </c>
    </row>
    <row r="25" spans="1:125" s="104" customFormat="1" ht="30.2" customHeight="1" x14ac:dyDescent="0.25">
      <c r="A25" s="126" t="s">
        <v>14</v>
      </c>
      <c r="B25" s="127">
        <v>17139</v>
      </c>
      <c r="C25" s="127">
        <v>4797</v>
      </c>
      <c r="D25" s="128">
        <v>21936</v>
      </c>
      <c r="E25" s="129"/>
      <c r="F25" s="127" t="s">
        <v>71</v>
      </c>
      <c r="G25" s="127">
        <v>14342</v>
      </c>
      <c r="H25" s="127">
        <v>14342</v>
      </c>
      <c r="I25" s="127" t="s">
        <v>72</v>
      </c>
      <c r="J25" s="130">
        <v>8394</v>
      </c>
      <c r="K25" s="98">
        <v>7594</v>
      </c>
      <c r="L25" s="99">
        <v>21936</v>
      </c>
      <c r="M25" s="100">
        <v>22736</v>
      </c>
      <c r="N25" s="101">
        <v>800</v>
      </c>
      <c r="O25" s="102"/>
      <c r="P25" s="103"/>
      <c r="Q25" s="143">
        <v>0</v>
      </c>
      <c r="R25" s="102"/>
      <c r="S25" s="103"/>
      <c r="T25" s="143">
        <v>0</v>
      </c>
      <c r="U25" s="102"/>
      <c r="V25" s="103"/>
      <c r="W25" s="143">
        <v>0</v>
      </c>
      <c r="X25" s="102"/>
      <c r="Y25" s="103">
        <v>230</v>
      </c>
      <c r="Z25" s="143">
        <v>230</v>
      </c>
      <c r="AA25" s="102"/>
      <c r="AB25" s="103"/>
      <c r="AC25" s="147">
        <v>0</v>
      </c>
      <c r="AD25" s="102"/>
      <c r="AE25" s="103"/>
      <c r="AF25" s="147">
        <v>0</v>
      </c>
      <c r="AG25" s="102">
        <v>0</v>
      </c>
      <c r="AH25" s="103">
        <v>170</v>
      </c>
      <c r="AI25" s="147">
        <v>170</v>
      </c>
      <c r="AJ25" s="102"/>
      <c r="AK25" s="103">
        <v>311</v>
      </c>
      <c r="AL25" s="147">
        <v>311</v>
      </c>
      <c r="AM25" s="102">
        <v>0</v>
      </c>
      <c r="AN25" s="103">
        <v>89</v>
      </c>
      <c r="AO25" s="147">
        <v>89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/>
      <c r="BI25" s="103"/>
      <c r="BJ25" s="147">
        <v>0</v>
      </c>
      <c r="BK25" s="102">
        <v>0</v>
      </c>
      <c r="BL25" s="103">
        <v>0</v>
      </c>
      <c r="BM25" s="147">
        <v>0</v>
      </c>
      <c r="BN25" s="102">
        <v>0</v>
      </c>
      <c r="BO25" s="103">
        <v>0</v>
      </c>
      <c r="BP25" s="147">
        <v>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0</v>
      </c>
      <c r="CA25" s="103">
        <v>0</v>
      </c>
      <c r="CB25" s="147">
        <v>0</v>
      </c>
      <c r="CC25" s="102">
        <v>0</v>
      </c>
      <c r="CD25" s="103">
        <v>0</v>
      </c>
      <c r="CE25" s="147">
        <v>0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0</v>
      </c>
      <c r="CP25" s="103">
        <v>0</v>
      </c>
      <c r="CQ25" s="147">
        <v>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>
        <v>0</v>
      </c>
      <c r="CY25" s="103">
        <v>0</v>
      </c>
      <c r="CZ25" s="147">
        <v>0</v>
      </c>
      <c r="DA25" s="102">
        <v>0</v>
      </c>
      <c r="DB25" s="103">
        <v>0</v>
      </c>
      <c r="DC25" s="147">
        <v>0</v>
      </c>
      <c r="DD25" s="102">
        <v>0</v>
      </c>
      <c r="DE25" s="103">
        <v>0</v>
      </c>
      <c r="DF25" s="147">
        <v>0</v>
      </c>
      <c r="DG25" s="102">
        <v>0</v>
      </c>
      <c r="DH25" s="103">
        <v>0</v>
      </c>
      <c r="DI25" s="147">
        <v>0</v>
      </c>
      <c r="DJ25" s="102">
        <v>0</v>
      </c>
      <c r="DK25" s="103">
        <v>0</v>
      </c>
      <c r="DL25" s="147">
        <v>0</v>
      </c>
      <c r="DM25" s="102">
        <v>0</v>
      </c>
      <c r="DN25" s="103">
        <v>0</v>
      </c>
      <c r="DO25" s="147">
        <v>0</v>
      </c>
      <c r="DP25" s="102">
        <v>0</v>
      </c>
      <c r="DQ25" s="103">
        <v>0</v>
      </c>
      <c r="DR25" s="147">
        <v>0</v>
      </c>
      <c r="DS25" s="102">
        <v>0</v>
      </c>
      <c r="DT25" s="103">
        <v>800</v>
      </c>
      <c r="DU25" s="147">
        <v>800</v>
      </c>
    </row>
    <row r="26" spans="1:125" s="104" customFormat="1" ht="30.2" customHeight="1" x14ac:dyDescent="0.25">
      <c r="A26" s="126" t="s">
        <v>15</v>
      </c>
      <c r="B26" s="127">
        <v>22192</v>
      </c>
      <c r="C26" s="127">
        <v>4406</v>
      </c>
      <c r="D26" s="128">
        <v>26598</v>
      </c>
      <c r="E26" s="129"/>
      <c r="F26" s="127" t="s">
        <v>73</v>
      </c>
      <c r="G26" s="127">
        <v>18580</v>
      </c>
      <c r="H26" s="127">
        <v>18180</v>
      </c>
      <c r="I26" s="127" t="s">
        <v>74</v>
      </c>
      <c r="J26" s="130">
        <v>8518</v>
      </c>
      <c r="K26" s="98">
        <v>8418</v>
      </c>
      <c r="L26" s="99">
        <v>26598</v>
      </c>
      <c r="M26" s="100">
        <v>27098</v>
      </c>
      <c r="N26" s="101">
        <v>500</v>
      </c>
      <c r="O26" s="102"/>
      <c r="P26" s="103">
        <v>100</v>
      </c>
      <c r="Q26" s="143">
        <v>100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91</v>
      </c>
      <c r="CG26" s="103">
        <v>0</v>
      </c>
      <c r="CH26" s="147">
        <v>91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46</v>
      </c>
      <c r="CS26" s="103">
        <v>0</v>
      </c>
      <c r="CT26" s="147">
        <v>46</v>
      </c>
      <c r="CU26" s="102">
        <v>0</v>
      </c>
      <c r="CV26" s="103">
        <v>0</v>
      </c>
      <c r="CW26" s="147">
        <v>0</v>
      </c>
      <c r="CX26" s="102">
        <v>0</v>
      </c>
      <c r="CY26" s="103">
        <v>0</v>
      </c>
      <c r="CZ26" s="147">
        <v>0</v>
      </c>
      <c r="DA26" s="102">
        <v>0</v>
      </c>
      <c r="DB26" s="103">
        <v>0</v>
      </c>
      <c r="DC26" s="147">
        <v>0</v>
      </c>
      <c r="DD26" s="102">
        <v>179</v>
      </c>
      <c r="DE26" s="103">
        <v>0</v>
      </c>
      <c r="DF26" s="147">
        <v>179</v>
      </c>
      <c r="DG26" s="102">
        <v>84</v>
      </c>
      <c r="DH26" s="103">
        <v>0</v>
      </c>
      <c r="DI26" s="147">
        <v>84</v>
      </c>
      <c r="DJ26" s="102">
        <v>0</v>
      </c>
      <c r="DK26" s="103">
        <v>0</v>
      </c>
      <c r="DL26" s="147">
        <v>0</v>
      </c>
      <c r="DM26" s="102">
        <v>0</v>
      </c>
      <c r="DN26" s="103">
        <v>0</v>
      </c>
      <c r="DO26" s="147">
        <v>0</v>
      </c>
      <c r="DP26" s="102">
        <v>0</v>
      </c>
      <c r="DQ26" s="103">
        <v>0</v>
      </c>
      <c r="DR26" s="147">
        <v>0</v>
      </c>
      <c r="DS26" s="102">
        <v>400</v>
      </c>
      <c r="DT26" s="103">
        <v>100</v>
      </c>
      <c r="DU26" s="147">
        <v>500</v>
      </c>
    </row>
    <row r="27" spans="1:125" s="104" customFormat="1" ht="30.2" customHeight="1" x14ac:dyDescent="0.25">
      <c r="A27" s="126" t="s">
        <v>16</v>
      </c>
      <c r="B27" s="127">
        <v>15399</v>
      </c>
      <c r="C27" s="127">
        <v>3400</v>
      </c>
      <c r="D27" s="128">
        <v>18799</v>
      </c>
      <c r="E27" s="129"/>
      <c r="F27" s="127" t="s">
        <v>77</v>
      </c>
      <c r="G27" s="127">
        <v>14999</v>
      </c>
      <c r="H27" s="127">
        <v>12599</v>
      </c>
      <c r="I27" s="127" t="s">
        <v>78</v>
      </c>
      <c r="J27" s="130">
        <v>6200</v>
      </c>
      <c r="K27" s="98">
        <v>6200</v>
      </c>
      <c r="L27" s="99">
        <v>18799</v>
      </c>
      <c r="M27" s="100">
        <v>21199</v>
      </c>
      <c r="N27" s="101">
        <v>2400</v>
      </c>
      <c r="O27" s="102"/>
      <c r="P27" s="103"/>
      <c r="Q27" s="143">
        <v>0</v>
      </c>
      <c r="R27" s="102"/>
      <c r="S27" s="103"/>
      <c r="T27" s="143">
        <v>0</v>
      </c>
      <c r="U27" s="102">
        <v>400</v>
      </c>
      <c r="V27" s="103"/>
      <c r="W27" s="143">
        <v>400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>
        <v>330</v>
      </c>
      <c r="AH27" s="103">
        <v>0</v>
      </c>
      <c r="AI27" s="147">
        <v>330</v>
      </c>
      <c r="AJ27" s="102">
        <v>70</v>
      </c>
      <c r="AK27" s="103"/>
      <c r="AL27" s="147">
        <v>70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>
        <v>200</v>
      </c>
      <c r="BI27" s="103"/>
      <c r="BJ27" s="147">
        <v>200</v>
      </c>
      <c r="BK27" s="102">
        <v>130</v>
      </c>
      <c r="BL27" s="103">
        <v>0</v>
      </c>
      <c r="BM27" s="147">
        <v>130</v>
      </c>
      <c r="BN27" s="102">
        <v>70</v>
      </c>
      <c r="BO27" s="103">
        <v>0</v>
      </c>
      <c r="BP27" s="147">
        <v>70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338</v>
      </c>
      <c r="CA27" s="103">
        <v>0</v>
      </c>
      <c r="CB27" s="147">
        <v>338</v>
      </c>
      <c r="CC27" s="102">
        <v>62</v>
      </c>
      <c r="CD27" s="103">
        <v>0</v>
      </c>
      <c r="CE27" s="147">
        <v>62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200</v>
      </c>
      <c r="CP27" s="103">
        <v>0</v>
      </c>
      <c r="CQ27" s="147">
        <v>200</v>
      </c>
      <c r="CR27" s="102">
        <v>0</v>
      </c>
      <c r="CS27" s="103">
        <v>0</v>
      </c>
      <c r="CT27" s="147">
        <v>0</v>
      </c>
      <c r="CU27" s="102">
        <v>180</v>
      </c>
      <c r="CV27" s="103">
        <v>0</v>
      </c>
      <c r="CW27" s="147">
        <v>180</v>
      </c>
      <c r="CX27" s="102">
        <v>0</v>
      </c>
      <c r="CY27" s="103">
        <v>0</v>
      </c>
      <c r="CZ27" s="147">
        <v>0</v>
      </c>
      <c r="DA27" s="102">
        <v>0</v>
      </c>
      <c r="DB27" s="103">
        <v>0</v>
      </c>
      <c r="DC27" s="147">
        <v>0</v>
      </c>
      <c r="DD27" s="102">
        <v>20</v>
      </c>
      <c r="DE27" s="103">
        <v>0</v>
      </c>
      <c r="DF27" s="147">
        <v>20</v>
      </c>
      <c r="DG27" s="102">
        <v>0</v>
      </c>
      <c r="DH27" s="103">
        <v>0</v>
      </c>
      <c r="DI27" s="147">
        <v>0</v>
      </c>
      <c r="DJ27" s="102">
        <v>400</v>
      </c>
      <c r="DK27" s="103">
        <v>0</v>
      </c>
      <c r="DL27" s="147">
        <v>400</v>
      </c>
      <c r="DM27" s="102">
        <v>0</v>
      </c>
      <c r="DN27" s="103">
        <v>0</v>
      </c>
      <c r="DO27" s="147">
        <v>0</v>
      </c>
      <c r="DP27" s="102">
        <v>0</v>
      </c>
      <c r="DQ27" s="103">
        <v>0</v>
      </c>
      <c r="DR27" s="147">
        <v>0</v>
      </c>
      <c r="DS27" s="102">
        <v>2400</v>
      </c>
      <c r="DT27" s="103">
        <v>0</v>
      </c>
      <c r="DU27" s="147">
        <v>2400</v>
      </c>
    </row>
    <row r="28" spans="1:125" s="104" customFormat="1" ht="30.2" customHeight="1" x14ac:dyDescent="0.25">
      <c r="A28" s="126" t="s">
        <v>17</v>
      </c>
      <c r="B28" s="127">
        <v>32788</v>
      </c>
      <c r="C28" s="127">
        <v>0</v>
      </c>
      <c r="D28" s="128">
        <v>32788</v>
      </c>
      <c r="E28" s="129"/>
      <c r="F28" s="127" t="s">
        <v>79</v>
      </c>
      <c r="G28" s="127">
        <v>25585</v>
      </c>
      <c r="H28" s="127">
        <v>25585</v>
      </c>
      <c r="I28" s="127" t="s">
        <v>80</v>
      </c>
      <c r="J28" s="130">
        <v>7203</v>
      </c>
      <c r="K28" s="98">
        <v>7203</v>
      </c>
      <c r="L28" s="99">
        <v>32788</v>
      </c>
      <c r="M28" s="100">
        <v>32788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>
        <v>0</v>
      </c>
      <c r="CY28" s="103">
        <v>0</v>
      </c>
      <c r="CZ28" s="147">
        <v>0</v>
      </c>
      <c r="DA28" s="102">
        <v>0</v>
      </c>
      <c r="DB28" s="103">
        <v>0</v>
      </c>
      <c r="DC28" s="147">
        <v>0</v>
      </c>
      <c r="DD28" s="102">
        <v>0</v>
      </c>
      <c r="DE28" s="103">
        <v>0</v>
      </c>
      <c r="DF28" s="147">
        <v>0</v>
      </c>
      <c r="DG28" s="102">
        <v>0</v>
      </c>
      <c r="DH28" s="103">
        <v>0</v>
      </c>
      <c r="DI28" s="147">
        <v>0</v>
      </c>
      <c r="DJ28" s="102">
        <v>0</v>
      </c>
      <c r="DK28" s="103">
        <v>0</v>
      </c>
      <c r="DL28" s="147">
        <v>0</v>
      </c>
      <c r="DM28" s="102">
        <v>0</v>
      </c>
      <c r="DN28" s="103">
        <v>0</v>
      </c>
      <c r="DO28" s="147">
        <v>0</v>
      </c>
      <c r="DP28" s="102">
        <v>0</v>
      </c>
      <c r="DQ28" s="103">
        <v>0</v>
      </c>
      <c r="DR28" s="147">
        <v>0</v>
      </c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18</v>
      </c>
      <c r="B29" s="127">
        <v>200</v>
      </c>
      <c r="C29" s="127">
        <v>0</v>
      </c>
      <c r="D29" s="128">
        <v>200</v>
      </c>
      <c r="E29" s="129"/>
      <c r="F29" s="127" t="s">
        <v>81</v>
      </c>
      <c r="G29" s="127">
        <v>0</v>
      </c>
      <c r="H29" s="127"/>
      <c r="I29" s="127" t="s">
        <v>82</v>
      </c>
      <c r="J29" s="130">
        <v>200</v>
      </c>
      <c r="K29" s="98">
        <v>200</v>
      </c>
      <c r="L29" s="99">
        <v>200</v>
      </c>
      <c r="M29" s="100">
        <v>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>
        <v>0</v>
      </c>
      <c r="CY29" s="103">
        <v>0</v>
      </c>
      <c r="CZ29" s="147">
        <v>0</v>
      </c>
      <c r="DA29" s="102">
        <v>0</v>
      </c>
      <c r="DB29" s="103">
        <v>0</v>
      </c>
      <c r="DC29" s="147">
        <v>0</v>
      </c>
      <c r="DD29" s="102">
        <v>0</v>
      </c>
      <c r="DE29" s="103">
        <v>0</v>
      </c>
      <c r="DF29" s="147">
        <v>0</v>
      </c>
      <c r="DG29" s="102">
        <v>0</v>
      </c>
      <c r="DH29" s="103">
        <v>0</v>
      </c>
      <c r="DI29" s="147">
        <v>0</v>
      </c>
      <c r="DJ29" s="102">
        <v>0</v>
      </c>
      <c r="DK29" s="103">
        <v>0</v>
      </c>
      <c r="DL29" s="147">
        <v>0</v>
      </c>
      <c r="DM29" s="102">
        <v>0</v>
      </c>
      <c r="DN29" s="103">
        <v>0</v>
      </c>
      <c r="DO29" s="147">
        <v>0</v>
      </c>
      <c r="DP29" s="102">
        <v>0</v>
      </c>
      <c r="DQ29" s="103">
        <v>0</v>
      </c>
      <c r="DR29" s="147">
        <v>0</v>
      </c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26" t="s">
        <v>19</v>
      </c>
      <c r="B30" s="127">
        <v>3121</v>
      </c>
      <c r="C30" s="127">
        <v>2199</v>
      </c>
      <c r="D30" s="128">
        <v>5320</v>
      </c>
      <c r="E30" s="129"/>
      <c r="F30" s="127" t="s">
        <v>83</v>
      </c>
      <c r="G30" s="127">
        <v>5120</v>
      </c>
      <c r="H30" s="127">
        <v>5120</v>
      </c>
      <c r="I30" s="127" t="s">
        <v>84</v>
      </c>
      <c r="J30" s="130">
        <v>200</v>
      </c>
      <c r="K30" s="98">
        <v>200</v>
      </c>
      <c r="L30" s="99">
        <v>5320</v>
      </c>
      <c r="M30" s="100">
        <v>5320</v>
      </c>
      <c r="N30" s="101">
        <v>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/>
      <c r="Z30" s="143">
        <v>0</v>
      </c>
      <c r="AA30" s="102"/>
      <c r="AB30" s="103"/>
      <c r="AC30" s="147">
        <v>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/>
      <c r="BD30" s="147">
        <v>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0</v>
      </c>
      <c r="BP30" s="147">
        <v>0</v>
      </c>
      <c r="BQ30" s="102">
        <v>0</v>
      </c>
      <c r="BR30" s="103">
        <v>0</v>
      </c>
      <c r="BS30" s="147">
        <v>0</v>
      </c>
      <c r="BT30" s="102">
        <v>0</v>
      </c>
      <c r="BU30" s="103">
        <v>0</v>
      </c>
      <c r="BV30" s="147">
        <v>0</v>
      </c>
      <c r="BW30" s="102">
        <v>0</v>
      </c>
      <c r="BX30" s="103">
        <v>0</v>
      </c>
      <c r="BY30" s="147">
        <v>0</v>
      </c>
      <c r="BZ30" s="102">
        <v>0</v>
      </c>
      <c r="CA30" s="103">
        <v>0</v>
      </c>
      <c r="CB30" s="147">
        <v>0</v>
      </c>
      <c r="CC30" s="102">
        <v>0</v>
      </c>
      <c r="CD30" s="103">
        <v>0</v>
      </c>
      <c r="CE30" s="147">
        <v>0</v>
      </c>
      <c r="CF30" s="102">
        <v>0</v>
      </c>
      <c r="CG30" s="103">
        <v>0</v>
      </c>
      <c r="CH30" s="147">
        <v>0</v>
      </c>
      <c r="CI30" s="102">
        <v>0</v>
      </c>
      <c r="CJ30" s="103">
        <v>0</v>
      </c>
      <c r="CK30" s="147">
        <v>0</v>
      </c>
      <c r="CL30" s="102">
        <v>0</v>
      </c>
      <c r="CM30" s="103">
        <v>0</v>
      </c>
      <c r="CN30" s="147">
        <v>0</v>
      </c>
      <c r="CO30" s="102">
        <v>0</v>
      </c>
      <c r="CP30" s="103">
        <v>0</v>
      </c>
      <c r="CQ30" s="147">
        <v>0</v>
      </c>
      <c r="CR30" s="102">
        <v>0</v>
      </c>
      <c r="CS30" s="103">
        <v>0</v>
      </c>
      <c r="CT30" s="147">
        <v>0</v>
      </c>
      <c r="CU30" s="102">
        <v>0</v>
      </c>
      <c r="CV30" s="103">
        <v>0</v>
      </c>
      <c r="CW30" s="147">
        <v>0</v>
      </c>
      <c r="CX30" s="102">
        <v>0</v>
      </c>
      <c r="CY30" s="103">
        <v>0</v>
      </c>
      <c r="CZ30" s="147">
        <v>0</v>
      </c>
      <c r="DA30" s="102">
        <v>0</v>
      </c>
      <c r="DB30" s="103">
        <v>0</v>
      </c>
      <c r="DC30" s="147">
        <v>0</v>
      </c>
      <c r="DD30" s="102">
        <v>0</v>
      </c>
      <c r="DE30" s="103">
        <v>0</v>
      </c>
      <c r="DF30" s="147">
        <v>0</v>
      </c>
      <c r="DG30" s="102">
        <v>0</v>
      </c>
      <c r="DH30" s="103">
        <v>0</v>
      </c>
      <c r="DI30" s="147">
        <v>0</v>
      </c>
      <c r="DJ30" s="102">
        <v>0</v>
      </c>
      <c r="DK30" s="103">
        <v>0</v>
      </c>
      <c r="DL30" s="147">
        <v>0</v>
      </c>
      <c r="DM30" s="102">
        <v>0</v>
      </c>
      <c r="DN30" s="103">
        <v>0</v>
      </c>
      <c r="DO30" s="147">
        <v>0</v>
      </c>
      <c r="DP30" s="102">
        <v>0</v>
      </c>
      <c r="DQ30" s="103">
        <v>0</v>
      </c>
      <c r="DR30" s="147">
        <v>0</v>
      </c>
      <c r="DS30" s="102">
        <v>0</v>
      </c>
      <c r="DT30" s="103">
        <v>0</v>
      </c>
      <c r="DU30" s="147">
        <v>0</v>
      </c>
    </row>
    <row r="31" spans="1:125" s="104" customFormat="1" ht="30.2" customHeight="1" x14ac:dyDescent="0.25">
      <c r="A31" s="126" t="s">
        <v>20</v>
      </c>
      <c r="B31" s="127">
        <v>2600</v>
      </c>
      <c r="C31" s="127">
        <v>600</v>
      </c>
      <c r="D31" s="128">
        <v>3200</v>
      </c>
      <c r="E31" s="129"/>
      <c r="F31" s="127" t="s">
        <v>85</v>
      </c>
      <c r="G31" s="127">
        <v>2200</v>
      </c>
      <c r="H31" s="127">
        <v>2200</v>
      </c>
      <c r="I31" s="127" t="s">
        <v>86</v>
      </c>
      <c r="J31" s="130">
        <v>1000</v>
      </c>
      <c r="K31" s="98">
        <v>1000</v>
      </c>
      <c r="L31" s="99">
        <v>3200</v>
      </c>
      <c r="M31" s="100">
        <v>3200</v>
      </c>
      <c r="N31" s="101">
        <v>0</v>
      </c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>
        <v>0</v>
      </c>
      <c r="CY31" s="103">
        <v>0</v>
      </c>
      <c r="CZ31" s="147">
        <v>0</v>
      </c>
      <c r="DA31" s="102">
        <v>0</v>
      </c>
      <c r="DB31" s="103">
        <v>0</v>
      </c>
      <c r="DC31" s="147">
        <v>0</v>
      </c>
      <c r="DD31" s="102">
        <v>0</v>
      </c>
      <c r="DE31" s="103">
        <v>0</v>
      </c>
      <c r="DF31" s="147">
        <v>0</v>
      </c>
      <c r="DG31" s="102">
        <v>0</v>
      </c>
      <c r="DH31" s="103">
        <v>0</v>
      </c>
      <c r="DI31" s="147">
        <v>0</v>
      </c>
      <c r="DJ31" s="102">
        <v>0</v>
      </c>
      <c r="DK31" s="103">
        <v>0</v>
      </c>
      <c r="DL31" s="147">
        <v>0</v>
      </c>
      <c r="DM31" s="102">
        <v>0</v>
      </c>
      <c r="DN31" s="103">
        <v>0</v>
      </c>
      <c r="DO31" s="147">
        <v>0</v>
      </c>
      <c r="DP31" s="102">
        <v>0</v>
      </c>
      <c r="DQ31" s="103">
        <v>0</v>
      </c>
      <c r="DR31" s="147">
        <v>0</v>
      </c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98" t="s">
        <v>21</v>
      </c>
      <c r="B32" s="194">
        <v>52706</v>
      </c>
      <c r="C32" s="194">
        <v>11199</v>
      </c>
      <c r="D32" s="195">
        <v>63905</v>
      </c>
      <c r="E32" s="129"/>
      <c r="F32" s="127" t="s">
        <v>87</v>
      </c>
      <c r="G32" s="127">
        <v>39135</v>
      </c>
      <c r="H32" s="127">
        <v>36535</v>
      </c>
      <c r="I32" s="127" t="s">
        <v>88</v>
      </c>
      <c r="J32" s="130">
        <v>19379</v>
      </c>
      <c r="K32" s="98">
        <v>17979</v>
      </c>
      <c r="L32" s="192">
        <v>63905</v>
      </c>
      <c r="M32" s="191">
        <v>67905</v>
      </c>
      <c r="N32" s="187">
        <v>4000</v>
      </c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>
        <v>200</v>
      </c>
      <c r="Z32" s="143">
        <v>200</v>
      </c>
      <c r="AA32" s="102"/>
      <c r="AB32" s="103">
        <v>200</v>
      </c>
      <c r="AC32" s="147">
        <v>200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>
        <v>100</v>
      </c>
      <c r="BD32" s="147">
        <v>100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200</v>
      </c>
      <c r="BP32" s="147">
        <v>200</v>
      </c>
      <c r="BQ32" s="102">
        <v>0</v>
      </c>
      <c r="BR32" s="103">
        <v>100</v>
      </c>
      <c r="BS32" s="147">
        <v>100</v>
      </c>
      <c r="BT32" s="102">
        <v>0</v>
      </c>
      <c r="BU32" s="103">
        <v>100</v>
      </c>
      <c r="BV32" s="147">
        <v>100</v>
      </c>
      <c r="BW32" s="102">
        <v>0</v>
      </c>
      <c r="BX32" s="103">
        <v>300</v>
      </c>
      <c r="BY32" s="147">
        <v>300</v>
      </c>
      <c r="BZ32" s="102">
        <v>0</v>
      </c>
      <c r="CA32" s="103">
        <v>200</v>
      </c>
      <c r="CB32" s="147">
        <v>200</v>
      </c>
      <c r="CC32" s="102">
        <v>100</v>
      </c>
      <c r="CD32" s="103">
        <v>0</v>
      </c>
      <c r="CE32" s="147">
        <v>100</v>
      </c>
      <c r="CF32" s="102">
        <v>100</v>
      </c>
      <c r="CG32" s="103">
        <v>0</v>
      </c>
      <c r="CH32" s="147">
        <v>100</v>
      </c>
      <c r="CI32" s="102">
        <v>100</v>
      </c>
      <c r="CJ32" s="103">
        <v>0</v>
      </c>
      <c r="CK32" s="147">
        <v>100</v>
      </c>
      <c r="CL32" s="102">
        <v>100</v>
      </c>
      <c r="CM32" s="103">
        <v>0</v>
      </c>
      <c r="CN32" s="147">
        <v>100</v>
      </c>
      <c r="CO32" s="102">
        <v>100</v>
      </c>
      <c r="CP32" s="103">
        <v>0</v>
      </c>
      <c r="CQ32" s="147">
        <v>100</v>
      </c>
      <c r="CR32" s="102">
        <v>200</v>
      </c>
      <c r="CS32" s="103">
        <v>0</v>
      </c>
      <c r="CT32" s="147">
        <v>200</v>
      </c>
      <c r="CU32" s="102">
        <v>500</v>
      </c>
      <c r="CV32" s="103">
        <v>0</v>
      </c>
      <c r="CW32" s="147">
        <v>500</v>
      </c>
      <c r="CX32" s="102">
        <v>300</v>
      </c>
      <c r="CY32" s="103">
        <v>0</v>
      </c>
      <c r="CZ32" s="147">
        <v>300</v>
      </c>
      <c r="DA32" s="102">
        <v>200</v>
      </c>
      <c r="DB32" s="103">
        <v>0</v>
      </c>
      <c r="DC32" s="147">
        <v>200</v>
      </c>
      <c r="DD32" s="102">
        <v>300</v>
      </c>
      <c r="DE32" s="103">
        <v>0</v>
      </c>
      <c r="DF32" s="147">
        <v>300</v>
      </c>
      <c r="DG32" s="102">
        <v>300</v>
      </c>
      <c r="DH32" s="103">
        <v>0</v>
      </c>
      <c r="DI32" s="147">
        <v>300</v>
      </c>
      <c r="DJ32" s="102">
        <v>0</v>
      </c>
      <c r="DK32" s="103">
        <v>0</v>
      </c>
      <c r="DL32" s="147">
        <v>0</v>
      </c>
      <c r="DM32" s="102">
        <v>300</v>
      </c>
      <c r="DN32" s="103">
        <v>0</v>
      </c>
      <c r="DO32" s="147">
        <v>300</v>
      </c>
      <c r="DP32" s="102">
        <v>0</v>
      </c>
      <c r="DQ32" s="103">
        <v>0</v>
      </c>
      <c r="DR32" s="147">
        <v>0</v>
      </c>
      <c r="DS32" s="102">
        <v>2600</v>
      </c>
      <c r="DT32" s="103">
        <v>1400</v>
      </c>
      <c r="DU32" s="147">
        <v>4000</v>
      </c>
    </row>
    <row r="33" spans="1:125" s="104" customFormat="1" ht="30.2" customHeight="1" x14ac:dyDescent="0.25">
      <c r="A33" s="198"/>
      <c r="B33" s="194"/>
      <c r="C33" s="194"/>
      <c r="D33" s="195"/>
      <c r="E33" s="129"/>
      <c r="F33" s="127" t="s">
        <v>53</v>
      </c>
      <c r="G33" s="127">
        <v>800</v>
      </c>
      <c r="H33" s="127">
        <v>800</v>
      </c>
      <c r="I33" s="127" t="s">
        <v>54</v>
      </c>
      <c r="J33" s="130">
        <v>0</v>
      </c>
      <c r="K33" s="98">
        <v>0</v>
      </c>
      <c r="L33" s="192"/>
      <c r="M33" s="191"/>
      <c r="N33" s="187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>
        <v>0</v>
      </c>
      <c r="CY33" s="103">
        <v>0</v>
      </c>
      <c r="CZ33" s="147">
        <v>0</v>
      </c>
      <c r="DA33" s="102">
        <v>0</v>
      </c>
      <c r="DB33" s="103">
        <v>0</v>
      </c>
      <c r="DC33" s="147">
        <v>0</v>
      </c>
      <c r="DD33" s="102">
        <v>0</v>
      </c>
      <c r="DE33" s="103">
        <v>0</v>
      </c>
      <c r="DF33" s="147">
        <v>0</v>
      </c>
      <c r="DG33" s="102">
        <v>0</v>
      </c>
      <c r="DH33" s="103">
        <v>0</v>
      </c>
      <c r="DI33" s="147">
        <v>0</v>
      </c>
      <c r="DJ33" s="102">
        <v>0</v>
      </c>
      <c r="DK33" s="103">
        <v>0</v>
      </c>
      <c r="DL33" s="147">
        <v>0</v>
      </c>
      <c r="DM33" s="102">
        <v>0</v>
      </c>
      <c r="DN33" s="103">
        <v>0</v>
      </c>
      <c r="DO33" s="147">
        <v>0</v>
      </c>
      <c r="DP33" s="102">
        <v>0</v>
      </c>
      <c r="DQ33" s="103">
        <v>0</v>
      </c>
      <c r="DR33" s="147">
        <v>0</v>
      </c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98"/>
      <c r="B34" s="194"/>
      <c r="C34" s="194"/>
      <c r="D34" s="195"/>
      <c r="E34" s="129"/>
      <c r="F34" s="127" t="s">
        <v>99</v>
      </c>
      <c r="G34" s="127">
        <v>6200</v>
      </c>
      <c r="H34" s="127">
        <v>6200</v>
      </c>
      <c r="I34" s="127" t="s">
        <v>100</v>
      </c>
      <c r="J34" s="130">
        <v>1999</v>
      </c>
      <c r="K34" s="98">
        <v>1999</v>
      </c>
      <c r="L34" s="192"/>
      <c r="M34" s="191"/>
      <c r="N34" s="187"/>
      <c r="O34" s="102"/>
      <c r="P34" s="103"/>
      <c r="Q34" s="143">
        <v>0</v>
      </c>
      <c r="R34" s="102"/>
      <c r="S34" s="103"/>
      <c r="T34" s="143">
        <v>0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0</v>
      </c>
      <c r="AQ34" s="103">
        <v>0</v>
      </c>
      <c r="AR34" s="147">
        <v>0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0</v>
      </c>
      <c r="BO34" s="103">
        <v>0</v>
      </c>
      <c r="BP34" s="147">
        <v>0</v>
      </c>
      <c r="BQ34" s="102">
        <v>0</v>
      </c>
      <c r="BR34" s="103">
        <v>0</v>
      </c>
      <c r="BS34" s="147">
        <v>0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0</v>
      </c>
      <c r="CP34" s="103">
        <v>0</v>
      </c>
      <c r="CQ34" s="147">
        <v>0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>
        <v>0</v>
      </c>
      <c r="CY34" s="103">
        <v>0</v>
      </c>
      <c r="CZ34" s="147">
        <v>0</v>
      </c>
      <c r="DA34" s="102">
        <v>0</v>
      </c>
      <c r="DB34" s="103">
        <v>0</v>
      </c>
      <c r="DC34" s="147">
        <v>0</v>
      </c>
      <c r="DD34" s="102">
        <v>0</v>
      </c>
      <c r="DE34" s="103">
        <v>0</v>
      </c>
      <c r="DF34" s="147">
        <v>0</v>
      </c>
      <c r="DG34" s="102">
        <v>0</v>
      </c>
      <c r="DH34" s="103">
        <v>0</v>
      </c>
      <c r="DI34" s="147">
        <v>0</v>
      </c>
      <c r="DJ34" s="102">
        <v>0</v>
      </c>
      <c r="DK34" s="103">
        <v>0</v>
      </c>
      <c r="DL34" s="147">
        <v>0</v>
      </c>
      <c r="DM34" s="102">
        <v>0</v>
      </c>
      <c r="DN34" s="103">
        <v>0</v>
      </c>
      <c r="DO34" s="147">
        <v>0</v>
      </c>
      <c r="DP34" s="102">
        <v>0</v>
      </c>
      <c r="DQ34" s="103">
        <v>0</v>
      </c>
      <c r="DR34" s="147">
        <v>0</v>
      </c>
      <c r="DS34" s="102">
        <v>0</v>
      </c>
      <c r="DT34" s="103">
        <v>0</v>
      </c>
      <c r="DU34" s="147">
        <v>0</v>
      </c>
    </row>
    <row r="35" spans="1:125" s="104" customFormat="1" ht="30.2" customHeight="1" x14ac:dyDescent="0.25">
      <c r="A35" s="198"/>
      <c r="B35" s="194"/>
      <c r="C35" s="194"/>
      <c r="D35" s="195"/>
      <c r="E35" s="129"/>
      <c r="F35" s="127" t="s">
        <v>89</v>
      </c>
      <c r="G35" s="127">
        <v>200</v>
      </c>
      <c r="H35" s="127">
        <v>200</v>
      </c>
      <c r="I35" s="127" t="s">
        <v>90</v>
      </c>
      <c r="J35" s="130">
        <v>192</v>
      </c>
      <c r="K35" s="98">
        <v>192</v>
      </c>
      <c r="L35" s="192"/>
      <c r="M35" s="191"/>
      <c r="N35" s="187"/>
      <c r="O35" s="102"/>
      <c r="P35" s="103"/>
      <c r="Q35" s="143">
        <v>0</v>
      </c>
      <c r="R35" s="102"/>
      <c r="S35" s="103"/>
      <c r="T35" s="143">
        <v>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/>
      <c r="AC35" s="147">
        <v>0</v>
      </c>
      <c r="AD35" s="102"/>
      <c r="AE35" s="103"/>
      <c r="AF35" s="147">
        <v>0</v>
      </c>
      <c r="AG35" s="102"/>
      <c r="AH35" s="103"/>
      <c r="AI35" s="147">
        <v>0</v>
      </c>
      <c r="AJ35" s="102"/>
      <c r="AK35" s="103"/>
      <c r="AL35" s="147">
        <v>0</v>
      </c>
      <c r="AM35" s="102">
        <v>0</v>
      </c>
      <c r="AN35" s="103">
        <v>0</v>
      </c>
      <c r="AO35" s="147">
        <v>0</v>
      </c>
      <c r="AP35" s="102">
        <v>0</v>
      </c>
      <c r="AQ35" s="103">
        <v>0</v>
      </c>
      <c r="AR35" s="147">
        <v>0</v>
      </c>
      <c r="AS35" s="102">
        <v>0</v>
      </c>
      <c r="AT35" s="103">
        <v>0</v>
      </c>
      <c r="AU35" s="147">
        <v>0</v>
      </c>
      <c r="AV35" s="102">
        <v>0</v>
      </c>
      <c r="AW35" s="103">
        <v>0</v>
      </c>
      <c r="AX35" s="147">
        <v>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/>
      <c r="BI35" s="103"/>
      <c r="BJ35" s="147">
        <v>0</v>
      </c>
      <c r="BK35" s="102">
        <v>0</v>
      </c>
      <c r="BL35" s="103">
        <v>0</v>
      </c>
      <c r="BM35" s="147">
        <v>0</v>
      </c>
      <c r="BN35" s="102">
        <v>0</v>
      </c>
      <c r="BO35" s="103">
        <v>0</v>
      </c>
      <c r="BP35" s="147">
        <v>0</v>
      </c>
      <c r="BQ35" s="102">
        <v>0</v>
      </c>
      <c r="BR35" s="103">
        <v>0</v>
      </c>
      <c r="BS35" s="147">
        <v>0</v>
      </c>
      <c r="BT35" s="102">
        <v>0</v>
      </c>
      <c r="BU35" s="103">
        <v>0</v>
      </c>
      <c r="BV35" s="147">
        <v>0</v>
      </c>
      <c r="BW35" s="102">
        <v>0</v>
      </c>
      <c r="BX35" s="103">
        <v>0</v>
      </c>
      <c r="BY35" s="147">
        <v>0</v>
      </c>
      <c r="BZ35" s="102">
        <v>0</v>
      </c>
      <c r="CA35" s="103">
        <v>0</v>
      </c>
      <c r="CB35" s="147">
        <v>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0</v>
      </c>
      <c r="CM35" s="103">
        <v>0</v>
      </c>
      <c r="CN35" s="147">
        <v>0</v>
      </c>
      <c r="CO35" s="102">
        <v>0</v>
      </c>
      <c r="CP35" s="103">
        <v>0</v>
      </c>
      <c r="CQ35" s="147">
        <v>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>
        <v>0</v>
      </c>
      <c r="CY35" s="103">
        <v>0</v>
      </c>
      <c r="CZ35" s="147">
        <v>0</v>
      </c>
      <c r="DA35" s="102">
        <v>0</v>
      </c>
      <c r="DB35" s="103">
        <v>0</v>
      </c>
      <c r="DC35" s="147">
        <v>0</v>
      </c>
      <c r="DD35" s="102">
        <v>0</v>
      </c>
      <c r="DE35" s="103">
        <v>0</v>
      </c>
      <c r="DF35" s="147">
        <v>0</v>
      </c>
      <c r="DG35" s="102">
        <v>0</v>
      </c>
      <c r="DH35" s="103">
        <v>0</v>
      </c>
      <c r="DI35" s="147">
        <v>0</v>
      </c>
      <c r="DJ35" s="102">
        <v>0</v>
      </c>
      <c r="DK35" s="103">
        <v>0</v>
      </c>
      <c r="DL35" s="147">
        <v>0</v>
      </c>
      <c r="DM35" s="102">
        <v>0</v>
      </c>
      <c r="DN35" s="103">
        <v>0</v>
      </c>
      <c r="DO35" s="147">
        <v>0</v>
      </c>
      <c r="DP35" s="102">
        <v>0</v>
      </c>
      <c r="DQ35" s="103">
        <v>0</v>
      </c>
      <c r="DR35" s="147">
        <v>0</v>
      </c>
      <c r="DS35" s="102">
        <v>0</v>
      </c>
      <c r="DT35" s="103">
        <v>0</v>
      </c>
      <c r="DU35" s="147">
        <v>0</v>
      </c>
    </row>
    <row r="36" spans="1:125" s="104" customFormat="1" ht="30.2" customHeight="1" x14ac:dyDescent="0.25">
      <c r="A36" s="126" t="s">
        <v>22</v>
      </c>
      <c r="B36" s="127">
        <v>0</v>
      </c>
      <c r="C36" s="127">
        <v>2392</v>
      </c>
      <c r="D36" s="128">
        <v>2392</v>
      </c>
      <c r="E36" s="129"/>
      <c r="F36" s="127" t="s">
        <v>144</v>
      </c>
      <c r="G36" s="127">
        <v>1256</v>
      </c>
      <c r="H36" s="127"/>
      <c r="I36" s="127" t="s">
        <v>96</v>
      </c>
      <c r="J36" s="130">
        <v>2791</v>
      </c>
      <c r="K36" s="98">
        <v>2392</v>
      </c>
      <c r="L36" s="99">
        <v>2392</v>
      </c>
      <c r="M36" s="100">
        <v>4047</v>
      </c>
      <c r="N36" s="101">
        <v>1655</v>
      </c>
      <c r="O36" s="102"/>
      <c r="P36" s="103"/>
      <c r="Q36" s="143">
        <v>0</v>
      </c>
      <c r="R36" s="102"/>
      <c r="S36" s="103">
        <v>182</v>
      </c>
      <c r="T36" s="143">
        <v>182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>
        <v>144</v>
      </c>
      <c r="AQ36" s="103">
        <v>217</v>
      </c>
      <c r="AR36" s="147">
        <v>361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291</v>
      </c>
      <c r="BO36" s="103">
        <v>0</v>
      </c>
      <c r="BP36" s="147">
        <v>291</v>
      </c>
      <c r="BQ36" s="102">
        <v>92</v>
      </c>
      <c r="BR36" s="103">
        <v>0</v>
      </c>
      <c r="BS36" s="147">
        <v>92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137</v>
      </c>
      <c r="CP36" s="103">
        <v>0</v>
      </c>
      <c r="CQ36" s="147">
        <v>137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>
        <v>0</v>
      </c>
      <c r="CY36" s="103">
        <v>0</v>
      </c>
      <c r="CZ36" s="147">
        <v>0</v>
      </c>
      <c r="DA36" s="102">
        <v>0</v>
      </c>
      <c r="DB36" s="103">
        <v>0</v>
      </c>
      <c r="DC36" s="147">
        <v>0</v>
      </c>
      <c r="DD36" s="102">
        <v>449</v>
      </c>
      <c r="DE36" s="103">
        <v>0</v>
      </c>
      <c r="DF36" s="147">
        <v>449</v>
      </c>
      <c r="DG36" s="102">
        <v>0</v>
      </c>
      <c r="DH36" s="103">
        <v>0</v>
      </c>
      <c r="DI36" s="147">
        <v>0</v>
      </c>
      <c r="DJ36" s="102">
        <v>0</v>
      </c>
      <c r="DK36" s="103">
        <v>0</v>
      </c>
      <c r="DL36" s="147">
        <v>0</v>
      </c>
      <c r="DM36" s="102">
        <v>143</v>
      </c>
      <c r="DN36" s="103">
        <v>0</v>
      </c>
      <c r="DO36" s="147">
        <v>143</v>
      </c>
      <c r="DP36" s="102">
        <v>0</v>
      </c>
      <c r="DQ36" s="103">
        <v>0</v>
      </c>
      <c r="DR36" s="147">
        <v>0</v>
      </c>
      <c r="DS36" s="102">
        <v>1256</v>
      </c>
      <c r="DT36" s="103">
        <v>399</v>
      </c>
      <c r="DU36" s="147">
        <v>1655</v>
      </c>
    </row>
    <row r="37" spans="1:125" s="104" customFormat="1" ht="30.2" customHeight="1" x14ac:dyDescent="0.25">
      <c r="A37" s="198" t="s">
        <v>23</v>
      </c>
      <c r="B37" s="194">
        <v>6137</v>
      </c>
      <c r="C37" s="194">
        <v>2838</v>
      </c>
      <c r="D37" s="195">
        <v>8975</v>
      </c>
      <c r="E37" s="129"/>
      <c r="F37" s="127" t="s">
        <v>92</v>
      </c>
      <c r="G37" s="127">
        <v>5455</v>
      </c>
      <c r="H37" s="127">
        <v>4155</v>
      </c>
      <c r="I37" s="127" t="s">
        <v>93</v>
      </c>
      <c r="J37" s="130">
        <v>3982</v>
      </c>
      <c r="K37" s="98">
        <v>3420</v>
      </c>
      <c r="L37" s="192">
        <v>8975</v>
      </c>
      <c r="M37" s="191">
        <v>10837</v>
      </c>
      <c r="N37" s="187">
        <v>1862</v>
      </c>
      <c r="O37" s="102"/>
      <c r="P37" s="103"/>
      <c r="Q37" s="143">
        <v>0</v>
      </c>
      <c r="R37" s="102"/>
      <c r="S37" s="103">
        <v>100</v>
      </c>
      <c r="T37" s="143">
        <v>100</v>
      </c>
      <c r="U37" s="102"/>
      <c r="V37" s="103"/>
      <c r="W37" s="143">
        <v>0</v>
      </c>
      <c r="X37" s="102"/>
      <c r="Y37" s="103"/>
      <c r="Z37" s="143">
        <v>0</v>
      </c>
      <c r="AA37" s="102"/>
      <c r="AB37" s="103">
        <v>200</v>
      </c>
      <c r="AC37" s="147">
        <v>200</v>
      </c>
      <c r="AD37" s="102"/>
      <c r="AE37" s="103">
        <v>100</v>
      </c>
      <c r="AF37" s="147">
        <v>100</v>
      </c>
      <c r="AG37" s="102">
        <v>0</v>
      </c>
      <c r="AH37" s="103">
        <v>149</v>
      </c>
      <c r="AI37" s="147">
        <v>149</v>
      </c>
      <c r="AJ37" s="102">
        <v>100</v>
      </c>
      <c r="AK37" s="103">
        <v>13</v>
      </c>
      <c r="AL37" s="147">
        <v>113</v>
      </c>
      <c r="AM37" s="102">
        <v>100</v>
      </c>
      <c r="AN37" s="103">
        <v>0</v>
      </c>
      <c r="AO37" s="147">
        <v>100</v>
      </c>
      <c r="AP37" s="102"/>
      <c r="AQ37" s="103"/>
      <c r="AR37" s="147">
        <v>0</v>
      </c>
      <c r="AS37" s="102">
        <v>100</v>
      </c>
      <c r="AT37" s="103">
        <v>0</v>
      </c>
      <c r="AU37" s="147">
        <v>100</v>
      </c>
      <c r="AV37" s="102">
        <v>100</v>
      </c>
      <c r="AW37" s="103">
        <v>0</v>
      </c>
      <c r="AX37" s="147">
        <v>100</v>
      </c>
      <c r="AY37" s="102"/>
      <c r="AZ37" s="103"/>
      <c r="BA37" s="147">
        <v>0</v>
      </c>
      <c r="BB37" s="102"/>
      <c r="BC37" s="103"/>
      <c r="BD37" s="147">
        <v>0</v>
      </c>
      <c r="BE37" s="102"/>
      <c r="BF37" s="103"/>
      <c r="BG37" s="147">
        <v>0</v>
      </c>
      <c r="BH37" s="102">
        <v>100</v>
      </c>
      <c r="BI37" s="103"/>
      <c r="BJ37" s="147">
        <v>100</v>
      </c>
      <c r="BK37" s="102">
        <v>0</v>
      </c>
      <c r="BL37" s="103">
        <v>0</v>
      </c>
      <c r="BM37" s="147">
        <v>0</v>
      </c>
      <c r="BN37" s="102">
        <v>100</v>
      </c>
      <c r="BO37" s="103">
        <v>0</v>
      </c>
      <c r="BP37" s="147">
        <v>100</v>
      </c>
      <c r="BQ37" s="102">
        <v>0</v>
      </c>
      <c r="BR37" s="103">
        <v>0</v>
      </c>
      <c r="BS37" s="147">
        <v>0</v>
      </c>
      <c r="BT37" s="102">
        <v>100</v>
      </c>
      <c r="BU37" s="103">
        <v>0</v>
      </c>
      <c r="BV37" s="147">
        <v>100</v>
      </c>
      <c r="BW37" s="102">
        <v>0</v>
      </c>
      <c r="BX37" s="103">
        <v>0</v>
      </c>
      <c r="BY37" s="147">
        <v>0</v>
      </c>
      <c r="BZ37" s="102">
        <v>100</v>
      </c>
      <c r="CA37" s="103">
        <v>0</v>
      </c>
      <c r="CB37" s="147">
        <v>100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85</v>
      </c>
      <c r="CM37" s="103">
        <v>0</v>
      </c>
      <c r="CN37" s="147">
        <v>85</v>
      </c>
      <c r="CO37" s="102">
        <v>100</v>
      </c>
      <c r="CP37" s="103">
        <v>0</v>
      </c>
      <c r="CQ37" s="147">
        <v>100</v>
      </c>
      <c r="CR37" s="102">
        <v>0</v>
      </c>
      <c r="CS37" s="103">
        <v>0</v>
      </c>
      <c r="CT37" s="147">
        <v>0</v>
      </c>
      <c r="CU37" s="102">
        <v>100</v>
      </c>
      <c r="CV37" s="103">
        <v>0</v>
      </c>
      <c r="CW37" s="147">
        <v>100</v>
      </c>
      <c r="CX37" s="102">
        <v>77</v>
      </c>
      <c r="CY37" s="103">
        <v>0</v>
      </c>
      <c r="CZ37" s="147">
        <v>77</v>
      </c>
      <c r="DA37" s="102">
        <v>100</v>
      </c>
      <c r="DB37" s="103">
        <v>0</v>
      </c>
      <c r="DC37" s="147">
        <v>100</v>
      </c>
      <c r="DD37" s="102">
        <v>0</v>
      </c>
      <c r="DE37" s="103">
        <v>0</v>
      </c>
      <c r="DF37" s="147">
        <v>0</v>
      </c>
      <c r="DG37" s="102">
        <v>38</v>
      </c>
      <c r="DH37" s="103">
        <v>0</v>
      </c>
      <c r="DI37" s="147">
        <v>38</v>
      </c>
      <c r="DJ37" s="102">
        <v>0</v>
      </c>
      <c r="DK37" s="103">
        <v>0</v>
      </c>
      <c r="DL37" s="147">
        <v>0</v>
      </c>
      <c r="DM37" s="102">
        <v>0</v>
      </c>
      <c r="DN37" s="103">
        <v>0</v>
      </c>
      <c r="DO37" s="147">
        <v>0</v>
      </c>
      <c r="DP37" s="102">
        <v>0</v>
      </c>
      <c r="DQ37" s="103">
        <v>0</v>
      </c>
      <c r="DR37" s="147">
        <v>0</v>
      </c>
      <c r="DS37" s="102">
        <v>1300</v>
      </c>
      <c r="DT37" s="103">
        <v>562</v>
      </c>
      <c r="DU37" s="147">
        <v>1862</v>
      </c>
    </row>
    <row r="38" spans="1:125" s="104" customFormat="1" ht="30.2" customHeight="1" x14ac:dyDescent="0.25">
      <c r="A38" s="198"/>
      <c r="B38" s="194"/>
      <c r="C38" s="194"/>
      <c r="D38" s="195"/>
      <c r="E38" s="129"/>
      <c r="F38" s="127" t="s">
        <v>94</v>
      </c>
      <c r="G38" s="127">
        <v>1200</v>
      </c>
      <c r="H38" s="127">
        <v>1200</v>
      </c>
      <c r="I38" s="127" t="s">
        <v>95</v>
      </c>
      <c r="J38" s="130">
        <v>200</v>
      </c>
      <c r="K38" s="98">
        <v>200</v>
      </c>
      <c r="L38" s="192"/>
      <c r="M38" s="191"/>
      <c r="N38" s="187"/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/>
      <c r="AH38" s="103"/>
      <c r="AI38" s="147">
        <v>0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>
        <v>0</v>
      </c>
      <c r="CY38" s="103">
        <v>0</v>
      </c>
      <c r="CZ38" s="147">
        <v>0</v>
      </c>
      <c r="DA38" s="102">
        <v>0</v>
      </c>
      <c r="DB38" s="103">
        <v>0</v>
      </c>
      <c r="DC38" s="147">
        <v>0</v>
      </c>
      <c r="DD38" s="102">
        <v>0</v>
      </c>
      <c r="DE38" s="103">
        <v>0</v>
      </c>
      <c r="DF38" s="147">
        <v>0</v>
      </c>
      <c r="DG38" s="102">
        <v>0</v>
      </c>
      <c r="DH38" s="103">
        <v>0</v>
      </c>
      <c r="DI38" s="147">
        <v>0</v>
      </c>
      <c r="DJ38" s="102">
        <v>0</v>
      </c>
      <c r="DK38" s="103">
        <v>0</v>
      </c>
      <c r="DL38" s="147">
        <v>0</v>
      </c>
      <c r="DM38" s="102">
        <v>0</v>
      </c>
      <c r="DN38" s="103">
        <v>0</v>
      </c>
      <c r="DO38" s="147">
        <v>0</v>
      </c>
      <c r="DP38" s="102">
        <v>0</v>
      </c>
      <c r="DQ38" s="103">
        <v>0</v>
      </c>
      <c r="DR38" s="147">
        <v>0</v>
      </c>
      <c r="DS38" s="102">
        <v>0</v>
      </c>
      <c r="DT38" s="103">
        <v>0</v>
      </c>
      <c r="DU38" s="147">
        <v>0</v>
      </c>
    </row>
    <row r="39" spans="1:125" s="104" customFormat="1" ht="30.2" customHeight="1" x14ac:dyDescent="0.25">
      <c r="A39" s="126" t="s">
        <v>32</v>
      </c>
      <c r="B39" s="127">
        <v>4400</v>
      </c>
      <c r="C39" s="127">
        <v>2067</v>
      </c>
      <c r="D39" s="128">
        <v>6467</v>
      </c>
      <c r="E39" s="129"/>
      <c r="F39" s="127" t="s">
        <v>32</v>
      </c>
      <c r="G39" s="127">
        <v>8245</v>
      </c>
      <c r="H39" s="127">
        <v>4400</v>
      </c>
      <c r="I39" s="127" t="s">
        <v>91</v>
      </c>
      <c r="J39" s="130">
        <v>2391</v>
      </c>
      <c r="K39" s="98">
        <v>2067</v>
      </c>
      <c r="L39" s="99">
        <v>6467</v>
      </c>
      <c r="M39" s="100">
        <v>10636</v>
      </c>
      <c r="N39" s="101">
        <v>4169</v>
      </c>
      <c r="O39" s="102"/>
      <c r="P39" s="103">
        <v>164</v>
      </c>
      <c r="Q39" s="143">
        <v>164</v>
      </c>
      <c r="R39" s="102"/>
      <c r="S39" s="103"/>
      <c r="T39" s="143">
        <v>0</v>
      </c>
      <c r="U39" s="102"/>
      <c r="V39" s="103">
        <v>160</v>
      </c>
      <c r="W39" s="143">
        <v>160</v>
      </c>
      <c r="X39" s="102"/>
      <c r="Y39" s="103"/>
      <c r="Z39" s="143">
        <v>0</v>
      </c>
      <c r="AA39" s="102"/>
      <c r="AB39" s="103"/>
      <c r="AC39" s="147">
        <v>0</v>
      </c>
      <c r="AD39" s="102">
        <v>305</v>
      </c>
      <c r="AE39" s="103"/>
      <c r="AF39" s="147">
        <v>305</v>
      </c>
      <c r="AG39" s="102"/>
      <c r="AH39" s="103"/>
      <c r="AI39" s="147">
        <v>0</v>
      </c>
      <c r="AJ39" s="102">
        <v>459</v>
      </c>
      <c r="AK39" s="103"/>
      <c r="AL39" s="147">
        <v>459</v>
      </c>
      <c r="AM39" s="102">
        <v>0</v>
      </c>
      <c r="AN39" s="103">
        <v>0</v>
      </c>
      <c r="AO39" s="147">
        <v>0</v>
      </c>
      <c r="AP39" s="102">
        <v>207</v>
      </c>
      <c r="AQ39" s="103"/>
      <c r="AR39" s="147">
        <v>207</v>
      </c>
      <c r="AS39" s="102">
        <v>155</v>
      </c>
      <c r="AT39" s="103">
        <v>0</v>
      </c>
      <c r="AU39" s="147">
        <v>155</v>
      </c>
      <c r="AV39" s="102">
        <v>0</v>
      </c>
      <c r="AW39" s="103">
        <v>0</v>
      </c>
      <c r="AX39" s="147">
        <v>0</v>
      </c>
      <c r="AY39" s="102">
        <v>214</v>
      </c>
      <c r="AZ39" s="103"/>
      <c r="BA39" s="147">
        <v>214</v>
      </c>
      <c r="BB39" s="102"/>
      <c r="BC39" s="103"/>
      <c r="BD39" s="147">
        <v>0</v>
      </c>
      <c r="BE39" s="102">
        <v>127</v>
      </c>
      <c r="BF39" s="103"/>
      <c r="BG39" s="147">
        <v>127</v>
      </c>
      <c r="BH39" s="102">
        <v>326</v>
      </c>
      <c r="BI39" s="103"/>
      <c r="BJ39" s="147">
        <v>326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260</v>
      </c>
      <c r="BR39" s="103">
        <v>0</v>
      </c>
      <c r="BS39" s="147">
        <v>260</v>
      </c>
      <c r="BT39" s="102">
        <v>372</v>
      </c>
      <c r="BU39" s="103">
        <v>0</v>
      </c>
      <c r="BV39" s="147">
        <v>372</v>
      </c>
      <c r="BW39" s="102">
        <v>0</v>
      </c>
      <c r="BX39" s="103">
        <v>0</v>
      </c>
      <c r="BY39" s="147">
        <v>0</v>
      </c>
      <c r="BZ39" s="102">
        <v>178</v>
      </c>
      <c r="CA39" s="103">
        <v>0</v>
      </c>
      <c r="CB39" s="147">
        <v>178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258</v>
      </c>
      <c r="CP39" s="103">
        <v>0</v>
      </c>
      <c r="CQ39" s="147">
        <v>258</v>
      </c>
      <c r="CR39" s="102">
        <v>0</v>
      </c>
      <c r="CS39" s="103">
        <v>0</v>
      </c>
      <c r="CT39" s="147">
        <v>0</v>
      </c>
      <c r="CU39" s="102">
        <v>163</v>
      </c>
      <c r="CV39" s="103">
        <v>0</v>
      </c>
      <c r="CW39" s="147">
        <v>163</v>
      </c>
      <c r="CX39" s="102">
        <v>0</v>
      </c>
      <c r="CY39" s="103">
        <v>0</v>
      </c>
      <c r="CZ39" s="147">
        <v>0</v>
      </c>
      <c r="DA39" s="102">
        <v>0</v>
      </c>
      <c r="DB39" s="103">
        <v>0</v>
      </c>
      <c r="DC39" s="147">
        <v>0</v>
      </c>
      <c r="DD39" s="102">
        <v>414</v>
      </c>
      <c r="DE39" s="103">
        <v>0</v>
      </c>
      <c r="DF39" s="147">
        <v>414</v>
      </c>
      <c r="DG39" s="102">
        <v>0</v>
      </c>
      <c r="DH39" s="103">
        <v>0</v>
      </c>
      <c r="DI39" s="147">
        <v>0</v>
      </c>
      <c r="DJ39" s="102">
        <v>0</v>
      </c>
      <c r="DK39" s="103">
        <v>0</v>
      </c>
      <c r="DL39" s="147">
        <v>0</v>
      </c>
      <c r="DM39" s="102">
        <v>407</v>
      </c>
      <c r="DN39" s="103">
        <v>0</v>
      </c>
      <c r="DO39" s="147">
        <v>407</v>
      </c>
      <c r="DP39" s="102">
        <v>0</v>
      </c>
      <c r="DQ39" s="103">
        <v>0</v>
      </c>
      <c r="DR39" s="147">
        <v>0</v>
      </c>
      <c r="DS39" s="102">
        <v>3845</v>
      </c>
      <c r="DT39" s="103">
        <v>324</v>
      </c>
      <c r="DU39" s="147">
        <v>4169</v>
      </c>
    </row>
    <row r="40" spans="1:125" s="104" customFormat="1" ht="30.2" customHeight="1" x14ac:dyDescent="0.25">
      <c r="A40" s="126" t="s">
        <v>24</v>
      </c>
      <c r="B40" s="127">
        <v>5359</v>
      </c>
      <c r="C40" s="127">
        <v>1394</v>
      </c>
      <c r="D40" s="128">
        <v>6753</v>
      </c>
      <c r="E40" s="129"/>
      <c r="F40" s="127" t="s">
        <v>97</v>
      </c>
      <c r="G40" s="127">
        <v>5359</v>
      </c>
      <c r="H40" s="127">
        <v>5359</v>
      </c>
      <c r="I40" s="127" t="s">
        <v>98</v>
      </c>
      <c r="J40" s="130">
        <v>1597</v>
      </c>
      <c r="K40" s="98">
        <v>1394</v>
      </c>
      <c r="L40" s="99">
        <v>6753</v>
      </c>
      <c r="M40" s="100">
        <v>6956</v>
      </c>
      <c r="N40" s="101">
        <v>203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>
        <v>0</v>
      </c>
      <c r="AH40" s="103">
        <v>203</v>
      </c>
      <c r="AI40" s="147">
        <v>203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/>
      <c r="AQ40" s="103"/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0</v>
      </c>
      <c r="BV40" s="147">
        <v>0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>
        <v>0</v>
      </c>
      <c r="CY40" s="103">
        <v>0</v>
      </c>
      <c r="CZ40" s="147">
        <v>0</v>
      </c>
      <c r="DA40" s="102">
        <v>0</v>
      </c>
      <c r="DB40" s="103">
        <v>0</v>
      </c>
      <c r="DC40" s="147">
        <v>0</v>
      </c>
      <c r="DD40" s="102">
        <v>0</v>
      </c>
      <c r="DE40" s="103">
        <v>0</v>
      </c>
      <c r="DF40" s="147">
        <v>0</v>
      </c>
      <c r="DG40" s="102">
        <v>0</v>
      </c>
      <c r="DH40" s="103">
        <v>0</v>
      </c>
      <c r="DI40" s="147">
        <v>0</v>
      </c>
      <c r="DJ40" s="102">
        <v>0</v>
      </c>
      <c r="DK40" s="103">
        <v>0</v>
      </c>
      <c r="DL40" s="147">
        <v>0</v>
      </c>
      <c r="DM40" s="102">
        <v>0</v>
      </c>
      <c r="DN40" s="103">
        <v>0</v>
      </c>
      <c r="DO40" s="147">
        <v>0</v>
      </c>
      <c r="DP40" s="102">
        <v>0</v>
      </c>
      <c r="DQ40" s="103">
        <v>0</v>
      </c>
      <c r="DR40" s="147">
        <v>0</v>
      </c>
      <c r="DS40" s="102">
        <v>0</v>
      </c>
      <c r="DT40" s="103">
        <v>203</v>
      </c>
      <c r="DU40" s="147">
        <v>203</v>
      </c>
    </row>
    <row r="41" spans="1:125" s="104" customFormat="1" ht="30.2" customHeight="1" x14ac:dyDescent="0.25">
      <c r="A41" s="126" t="s">
        <v>38</v>
      </c>
      <c r="B41" s="127">
        <v>79323</v>
      </c>
      <c r="C41" s="127">
        <v>600</v>
      </c>
      <c r="D41" s="128">
        <v>79923</v>
      </c>
      <c r="E41" s="129"/>
      <c r="F41" s="127" t="s">
        <v>107</v>
      </c>
      <c r="G41" s="127">
        <v>64522</v>
      </c>
      <c r="H41" s="127">
        <v>64522</v>
      </c>
      <c r="I41" s="127" t="s">
        <v>108</v>
      </c>
      <c r="J41" s="130">
        <v>15401</v>
      </c>
      <c r="K41" s="98">
        <v>15401</v>
      </c>
      <c r="L41" s="99">
        <v>79923</v>
      </c>
      <c r="M41" s="100">
        <v>79923</v>
      </c>
      <c r="N41" s="101">
        <v>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/>
      <c r="AI41" s="147">
        <v>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0</v>
      </c>
      <c r="AX41" s="147">
        <v>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>
        <v>0</v>
      </c>
      <c r="CY41" s="103">
        <v>0</v>
      </c>
      <c r="CZ41" s="147">
        <v>0</v>
      </c>
      <c r="DA41" s="102">
        <v>0</v>
      </c>
      <c r="DB41" s="103">
        <v>0</v>
      </c>
      <c r="DC41" s="147">
        <v>0</v>
      </c>
      <c r="DD41" s="102">
        <v>0</v>
      </c>
      <c r="DE41" s="103">
        <v>0</v>
      </c>
      <c r="DF41" s="147">
        <v>0</v>
      </c>
      <c r="DG41" s="102">
        <v>0</v>
      </c>
      <c r="DH41" s="103">
        <v>0</v>
      </c>
      <c r="DI41" s="147">
        <v>0</v>
      </c>
      <c r="DJ41" s="102">
        <v>0</v>
      </c>
      <c r="DK41" s="103">
        <v>0</v>
      </c>
      <c r="DL41" s="147">
        <v>0</v>
      </c>
      <c r="DM41" s="102">
        <v>0</v>
      </c>
      <c r="DN41" s="103">
        <v>0</v>
      </c>
      <c r="DO41" s="147">
        <v>0</v>
      </c>
      <c r="DP41" s="102">
        <v>0</v>
      </c>
      <c r="DQ41" s="103">
        <v>0</v>
      </c>
      <c r="DR41" s="147">
        <v>0</v>
      </c>
      <c r="DS41" s="102">
        <v>0</v>
      </c>
      <c r="DT41" s="103">
        <v>0</v>
      </c>
      <c r="DU41" s="147">
        <v>0</v>
      </c>
    </row>
    <row r="42" spans="1:125" s="104" customFormat="1" ht="30.2" customHeight="1" x14ac:dyDescent="0.25">
      <c r="A42" s="126" t="s">
        <v>25</v>
      </c>
      <c r="B42" s="127">
        <v>2571</v>
      </c>
      <c r="C42" s="127">
        <v>0</v>
      </c>
      <c r="D42" s="128">
        <v>2571</v>
      </c>
      <c r="E42" s="129"/>
      <c r="F42" s="127" t="s">
        <v>101</v>
      </c>
      <c r="G42" s="127">
        <v>2191</v>
      </c>
      <c r="H42" s="127">
        <v>2191</v>
      </c>
      <c r="I42" s="127" t="s">
        <v>102</v>
      </c>
      <c r="J42" s="130">
        <v>439</v>
      </c>
      <c r="K42" s="98">
        <v>380</v>
      </c>
      <c r="L42" s="99">
        <v>2571</v>
      </c>
      <c r="M42" s="100">
        <v>2630</v>
      </c>
      <c r="N42" s="101">
        <v>59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59</v>
      </c>
      <c r="BV42" s="147">
        <v>59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>
        <v>0</v>
      </c>
      <c r="CY42" s="103">
        <v>0</v>
      </c>
      <c r="CZ42" s="147">
        <v>0</v>
      </c>
      <c r="DA42" s="102">
        <v>0</v>
      </c>
      <c r="DB42" s="103">
        <v>0</v>
      </c>
      <c r="DC42" s="147">
        <v>0</v>
      </c>
      <c r="DD42" s="102">
        <v>0</v>
      </c>
      <c r="DE42" s="103">
        <v>0</v>
      </c>
      <c r="DF42" s="147">
        <v>0</v>
      </c>
      <c r="DG42" s="102">
        <v>0</v>
      </c>
      <c r="DH42" s="103">
        <v>0</v>
      </c>
      <c r="DI42" s="147">
        <v>0</v>
      </c>
      <c r="DJ42" s="102">
        <v>0</v>
      </c>
      <c r="DK42" s="103">
        <v>0</v>
      </c>
      <c r="DL42" s="147">
        <v>0</v>
      </c>
      <c r="DM42" s="102">
        <v>0</v>
      </c>
      <c r="DN42" s="103">
        <v>0</v>
      </c>
      <c r="DO42" s="147">
        <v>0</v>
      </c>
      <c r="DP42" s="102">
        <v>0</v>
      </c>
      <c r="DQ42" s="103">
        <v>0</v>
      </c>
      <c r="DR42" s="147">
        <v>0</v>
      </c>
      <c r="DS42" s="102">
        <v>0</v>
      </c>
      <c r="DT42" s="103">
        <v>59</v>
      </c>
      <c r="DU42" s="147">
        <v>59</v>
      </c>
    </row>
    <row r="43" spans="1:125" s="104" customFormat="1" ht="30.2" customHeight="1" x14ac:dyDescent="0.25">
      <c r="A43" s="126" t="s">
        <v>26</v>
      </c>
      <c r="B43" s="127">
        <v>16515</v>
      </c>
      <c r="C43" s="127">
        <v>0</v>
      </c>
      <c r="D43" s="128">
        <v>16515</v>
      </c>
      <c r="E43" s="129"/>
      <c r="F43" s="127" t="s">
        <v>103</v>
      </c>
      <c r="G43" s="127">
        <v>13796</v>
      </c>
      <c r="H43" s="127">
        <v>13796</v>
      </c>
      <c r="I43" s="127" t="s">
        <v>104</v>
      </c>
      <c r="J43" s="130">
        <v>3319</v>
      </c>
      <c r="K43" s="98">
        <v>2719</v>
      </c>
      <c r="L43" s="99">
        <v>16515</v>
      </c>
      <c r="M43" s="100">
        <v>17115</v>
      </c>
      <c r="N43" s="101">
        <v>600</v>
      </c>
      <c r="O43" s="102"/>
      <c r="P43" s="103"/>
      <c r="Q43" s="143">
        <v>0</v>
      </c>
      <c r="R43" s="102"/>
      <c r="S43" s="103"/>
      <c r="T43" s="143">
        <v>0</v>
      </c>
      <c r="U43" s="102"/>
      <c r="V43" s="103"/>
      <c r="W43" s="143">
        <v>0</v>
      </c>
      <c r="X43" s="102"/>
      <c r="Y43" s="103"/>
      <c r="Z43" s="143">
        <v>0</v>
      </c>
      <c r="AA43" s="102"/>
      <c r="AB43" s="103"/>
      <c r="AC43" s="147">
        <v>0</v>
      </c>
      <c r="AD43" s="102"/>
      <c r="AE43" s="103"/>
      <c r="AF43" s="147">
        <v>0</v>
      </c>
      <c r="AG43" s="102"/>
      <c r="AH43" s="103">
        <v>400</v>
      </c>
      <c r="AI43" s="147">
        <v>400</v>
      </c>
      <c r="AJ43" s="102"/>
      <c r="AK43" s="103"/>
      <c r="AL43" s="147">
        <v>0</v>
      </c>
      <c r="AM43" s="102">
        <v>0</v>
      </c>
      <c r="AN43" s="103">
        <v>0</v>
      </c>
      <c r="AO43" s="147">
        <v>0</v>
      </c>
      <c r="AP43" s="102">
        <v>0</v>
      </c>
      <c r="AQ43" s="103">
        <v>0</v>
      </c>
      <c r="AR43" s="147">
        <v>0</v>
      </c>
      <c r="AS43" s="102">
        <v>0</v>
      </c>
      <c r="AT43" s="103">
        <v>0</v>
      </c>
      <c r="AU43" s="147">
        <v>0</v>
      </c>
      <c r="AV43" s="102">
        <v>0</v>
      </c>
      <c r="AW43" s="103">
        <v>200</v>
      </c>
      <c r="AX43" s="147">
        <v>200</v>
      </c>
      <c r="AY43" s="102"/>
      <c r="AZ43" s="103"/>
      <c r="BA43" s="147">
        <v>0</v>
      </c>
      <c r="BB43" s="102"/>
      <c r="BC43" s="103"/>
      <c r="BD43" s="147">
        <v>0</v>
      </c>
      <c r="BE43" s="102"/>
      <c r="BF43" s="103"/>
      <c r="BG43" s="147">
        <v>0</v>
      </c>
      <c r="BH43" s="102"/>
      <c r="BI43" s="103"/>
      <c r="BJ43" s="147">
        <v>0</v>
      </c>
      <c r="BK43" s="102">
        <v>0</v>
      </c>
      <c r="BL43" s="103">
        <v>0</v>
      </c>
      <c r="BM43" s="147">
        <v>0</v>
      </c>
      <c r="BN43" s="102">
        <v>0</v>
      </c>
      <c r="BO43" s="103">
        <v>0</v>
      </c>
      <c r="BP43" s="147">
        <v>0</v>
      </c>
      <c r="BQ43" s="102">
        <v>0</v>
      </c>
      <c r="BR43" s="103">
        <v>0</v>
      </c>
      <c r="BS43" s="147">
        <v>0</v>
      </c>
      <c r="BT43" s="102">
        <v>0</v>
      </c>
      <c r="BU43" s="103">
        <v>0</v>
      </c>
      <c r="BV43" s="147">
        <v>0</v>
      </c>
      <c r="BW43" s="102">
        <v>0</v>
      </c>
      <c r="BX43" s="103">
        <v>0</v>
      </c>
      <c r="BY43" s="147">
        <v>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0</v>
      </c>
      <c r="CM43" s="103">
        <v>0</v>
      </c>
      <c r="CN43" s="147">
        <v>0</v>
      </c>
      <c r="CO43" s="102">
        <v>0</v>
      </c>
      <c r="CP43" s="103">
        <v>0</v>
      </c>
      <c r="CQ43" s="147">
        <v>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>
        <v>0</v>
      </c>
      <c r="CY43" s="103">
        <v>0</v>
      </c>
      <c r="CZ43" s="147">
        <v>0</v>
      </c>
      <c r="DA43" s="102">
        <v>0</v>
      </c>
      <c r="DB43" s="103">
        <v>0</v>
      </c>
      <c r="DC43" s="147">
        <v>0</v>
      </c>
      <c r="DD43" s="102">
        <v>0</v>
      </c>
      <c r="DE43" s="103">
        <v>0</v>
      </c>
      <c r="DF43" s="147">
        <v>0</v>
      </c>
      <c r="DG43" s="102">
        <v>0</v>
      </c>
      <c r="DH43" s="103">
        <v>0</v>
      </c>
      <c r="DI43" s="147">
        <v>0</v>
      </c>
      <c r="DJ43" s="102">
        <v>0</v>
      </c>
      <c r="DK43" s="103">
        <v>0</v>
      </c>
      <c r="DL43" s="147">
        <v>0</v>
      </c>
      <c r="DM43" s="102">
        <v>0</v>
      </c>
      <c r="DN43" s="103">
        <v>0</v>
      </c>
      <c r="DO43" s="147">
        <v>0</v>
      </c>
      <c r="DP43" s="102">
        <v>0</v>
      </c>
      <c r="DQ43" s="103">
        <v>0</v>
      </c>
      <c r="DR43" s="147">
        <v>0</v>
      </c>
      <c r="DS43" s="102">
        <v>0</v>
      </c>
      <c r="DT43" s="103">
        <v>600</v>
      </c>
      <c r="DU43" s="147">
        <v>600</v>
      </c>
    </row>
    <row r="44" spans="1:125" s="104" customFormat="1" ht="30.2" customHeight="1" x14ac:dyDescent="0.25">
      <c r="A44" s="126" t="s">
        <v>27</v>
      </c>
      <c r="B44" s="127">
        <v>1592</v>
      </c>
      <c r="C44" s="127">
        <v>0</v>
      </c>
      <c r="D44" s="128">
        <v>1592</v>
      </c>
      <c r="E44" s="129"/>
      <c r="F44" s="127" t="s">
        <v>105</v>
      </c>
      <c r="G44" s="127">
        <v>1592</v>
      </c>
      <c r="H44" s="127">
        <v>1592</v>
      </c>
      <c r="I44" s="127" t="s">
        <v>106</v>
      </c>
      <c r="J44" s="130">
        <v>0</v>
      </c>
      <c r="K44" s="98">
        <v>0</v>
      </c>
      <c r="L44" s="99">
        <v>1592</v>
      </c>
      <c r="M44" s="100">
        <v>1592</v>
      </c>
      <c r="N44" s="101">
        <v>0</v>
      </c>
      <c r="O44" s="102"/>
      <c r="P44" s="103"/>
      <c r="Q44" s="143">
        <v>0</v>
      </c>
      <c r="R44" s="102"/>
      <c r="S44" s="103"/>
      <c r="T44" s="143">
        <v>0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/>
      <c r="AF44" s="147">
        <v>0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0</v>
      </c>
      <c r="AR44" s="147">
        <v>0</v>
      </c>
      <c r="AS44" s="102">
        <v>0</v>
      </c>
      <c r="AT44" s="103">
        <v>0</v>
      </c>
      <c r="AU44" s="147">
        <v>0</v>
      </c>
      <c r="AV44" s="102">
        <v>0</v>
      </c>
      <c r="AW44" s="103">
        <v>0</v>
      </c>
      <c r="AX44" s="147">
        <v>0</v>
      </c>
      <c r="AY44" s="102"/>
      <c r="AZ44" s="103"/>
      <c r="BA44" s="147">
        <v>0</v>
      </c>
      <c r="BB44" s="102"/>
      <c r="BC44" s="103"/>
      <c r="BD44" s="147">
        <v>0</v>
      </c>
      <c r="BE44" s="102"/>
      <c r="BF44" s="103"/>
      <c r="BG44" s="147">
        <v>0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>
        <v>0</v>
      </c>
      <c r="CY44" s="103">
        <v>0</v>
      </c>
      <c r="CZ44" s="147">
        <v>0</v>
      </c>
      <c r="DA44" s="102">
        <v>0</v>
      </c>
      <c r="DB44" s="103">
        <v>0</v>
      </c>
      <c r="DC44" s="147">
        <v>0</v>
      </c>
      <c r="DD44" s="102">
        <v>0</v>
      </c>
      <c r="DE44" s="103">
        <v>0</v>
      </c>
      <c r="DF44" s="147">
        <v>0</v>
      </c>
      <c r="DG44" s="102">
        <v>0</v>
      </c>
      <c r="DH44" s="103">
        <v>0</v>
      </c>
      <c r="DI44" s="147">
        <v>0</v>
      </c>
      <c r="DJ44" s="102">
        <v>0</v>
      </c>
      <c r="DK44" s="103">
        <v>0</v>
      </c>
      <c r="DL44" s="147">
        <v>0</v>
      </c>
      <c r="DM44" s="102">
        <v>0</v>
      </c>
      <c r="DN44" s="103">
        <v>0</v>
      </c>
      <c r="DO44" s="147">
        <v>0</v>
      </c>
      <c r="DP44" s="102">
        <v>0</v>
      </c>
      <c r="DQ44" s="103">
        <v>0</v>
      </c>
      <c r="DR44" s="147">
        <v>0</v>
      </c>
      <c r="DS44" s="102">
        <v>0</v>
      </c>
      <c r="DT44" s="103">
        <v>0</v>
      </c>
      <c r="DU44" s="147">
        <v>0</v>
      </c>
    </row>
    <row r="45" spans="1:125" s="104" customFormat="1" ht="30.2" customHeight="1" x14ac:dyDescent="0.25">
      <c r="A45" s="126" t="s">
        <v>29</v>
      </c>
      <c r="B45" s="127">
        <v>41790</v>
      </c>
      <c r="C45" s="127">
        <v>3400</v>
      </c>
      <c r="D45" s="128">
        <v>45190</v>
      </c>
      <c r="E45" s="129"/>
      <c r="F45" s="127" t="s">
        <v>111</v>
      </c>
      <c r="G45" s="127">
        <v>40790</v>
      </c>
      <c r="H45" s="127">
        <v>34190</v>
      </c>
      <c r="I45" s="127" t="s">
        <v>112</v>
      </c>
      <c r="J45" s="130">
        <v>12000</v>
      </c>
      <c r="K45" s="98">
        <v>11000</v>
      </c>
      <c r="L45" s="99">
        <v>45190</v>
      </c>
      <c r="M45" s="100">
        <v>52790</v>
      </c>
      <c r="N45" s="101">
        <v>7600</v>
      </c>
      <c r="O45" s="102"/>
      <c r="P45" s="103"/>
      <c r="Q45" s="143">
        <v>0</v>
      </c>
      <c r="R45" s="102"/>
      <c r="S45" s="103">
        <v>200</v>
      </c>
      <c r="T45" s="143">
        <v>200</v>
      </c>
      <c r="U45" s="102"/>
      <c r="V45" s="103"/>
      <c r="W45" s="143">
        <v>0</v>
      </c>
      <c r="X45" s="102"/>
      <c r="Y45" s="103">
        <v>400</v>
      </c>
      <c r="Z45" s="143">
        <v>400</v>
      </c>
      <c r="AA45" s="102">
        <v>400</v>
      </c>
      <c r="AB45" s="103"/>
      <c r="AC45" s="147">
        <v>400</v>
      </c>
      <c r="AD45" s="102">
        <v>200</v>
      </c>
      <c r="AE45" s="103"/>
      <c r="AF45" s="147">
        <v>200</v>
      </c>
      <c r="AG45" s="102"/>
      <c r="AH45" s="103"/>
      <c r="AI45" s="147">
        <v>0</v>
      </c>
      <c r="AJ45" s="102">
        <v>200</v>
      </c>
      <c r="AK45" s="103">
        <v>400</v>
      </c>
      <c r="AL45" s="147">
        <v>600</v>
      </c>
      <c r="AM45" s="102">
        <v>800</v>
      </c>
      <c r="AN45" s="103">
        <v>0</v>
      </c>
      <c r="AO45" s="147">
        <v>800</v>
      </c>
      <c r="AP45" s="102">
        <v>1000</v>
      </c>
      <c r="AQ45" s="103">
        <v>0</v>
      </c>
      <c r="AR45" s="147">
        <v>1000</v>
      </c>
      <c r="AS45" s="102">
        <v>0</v>
      </c>
      <c r="AT45" s="103">
        <v>0</v>
      </c>
      <c r="AU45" s="147">
        <v>0</v>
      </c>
      <c r="AV45" s="102">
        <v>0</v>
      </c>
      <c r="AW45" s="103">
        <v>0</v>
      </c>
      <c r="AX45" s="147">
        <v>0</v>
      </c>
      <c r="AY45" s="102"/>
      <c r="AZ45" s="103"/>
      <c r="BA45" s="147">
        <v>0</v>
      </c>
      <c r="BB45" s="102"/>
      <c r="BC45" s="103"/>
      <c r="BD45" s="147">
        <v>0</v>
      </c>
      <c r="BE45" s="102">
        <v>400</v>
      </c>
      <c r="BF45" s="103"/>
      <c r="BG45" s="147">
        <v>400</v>
      </c>
      <c r="BH45" s="102"/>
      <c r="BI45" s="103"/>
      <c r="BJ45" s="147">
        <v>0</v>
      </c>
      <c r="BK45" s="102">
        <v>200</v>
      </c>
      <c r="BL45" s="103">
        <v>0</v>
      </c>
      <c r="BM45" s="147">
        <v>200</v>
      </c>
      <c r="BN45" s="102">
        <v>0</v>
      </c>
      <c r="BO45" s="103">
        <v>0</v>
      </c>
      <c r="BP45" s="147">
        <v>0</v>
      </c>
      <c r="BQ45" s="102">
        <v>200</v>
      </c>
      <c r="BR45" s="103">
        <v>0</v>
      </c>
      <c r="BS45" s="147">
        <v>200</v>
      </c>
      <c r="BT45" s="102">
        <v>400</v>
      </c>
      <c r="BU45" s="103">
        <v>0</v>
      </c>
      <c r="BV45" s="147">
        <v>400</v>
      </c>
      <c r="BW45" s="102">
        <v>800</v>
      </c>
      <c r="BX45" s="103">
        <v>0</v>
      </c>
      <c r="BY45" s="147">
        <v>800</v>
      </c>
      <c r="BZ45" s="102">
        <v>0</v>
      </c>
      <c r="CA45" s="103">
        <v>0</v>
      </c>
      <c r="CB45" s="147">
        <v>0</v>
      </c>
      <c r="CC45" s="102">
        <v>0</v>
      </c>
      <c r="CD45" s="103">
        <v>0</v>
      </c>
      <c r="CE45" s="147">
        <v>0</v>
      </c>
      <c r="CF45" s="102">
        <v>0</v>
      </c>
      <c r="CG45" s="103">
        <v>0</v>
      </c>
      <c r="CH45" s="147">
        <v>0</v>
      </c>
      <c r="CI45" s="102">
        <v>0</v>
      </c>
      <c r="CJ45" s="103">
        <v>0</v>
      </c>
      <c r="CK45" s="147">
        <v>0</v>
      </c>
      <c r="CL45" s="102">
        <v>600</v>
      </c>
      <c r="CM45" s="103">
        <v>0</v>
      </c>
      <c r="CN45" s="147">
        <v>600</v>
      </c>
      <c r="CO45" s="102">
        <v>400</v>
      </c>
      <c r="CP45" s="103">
        <v>0</v>
      </c>
      <c r="CQ45" s="147">
        <v>400</v>
      </c>
      <c r="CR45" s="102">
        <v>0</v>
      </c>
      <c r="CS45" s="103">
        <v>0</v>
      </c>
      <c r="CT45" s="147">
        <v>0</v>
      </c>
      <c r="CU45" s="102">
        <v>200</v>
      </c>
      <c r="CV45" s="103">
        <v>0</v>
      </c>
      <c r="CW45" s="147">
        <v>200</v>
      </c>
      <c r="CX45" s="102">
        <v>0</v>
      </c>
      <c r="CY45" s="103">
        <v>0</v>
      </c>
      <c r="CZ45" s="147">
        <v>0</v>
      </c>
      <c r="DA45" s="102">
        <v>0</v>
      </c>
      <c r="DB45" s="103">
        <v>0</v>
      </c>
      <c r="DC45" s="147">
        <v>0</v>
      </c>
      <c r="DD45" s="102">
        <v>0</v>
      </c>
      <c r="DE45" s="103">
        <v>0</v>
      </c>
      <c r="DF45" s="147">
        <v>0</v>
      </c>
      <c r="DG45" s="102">
        <v>200</v>
      </c>
      <c r="DH45" s="103">
        <v>0</v>
      </c>
      <c r="DI45" s="147">
        <v>200</v>
      </c>
      <c r="DJ45" s="102">
        <v>400</v>
      </c>
      <c r="DK45" s="103">
        <v>0</v>
      </c>
      <c r="DL45" s="147">
        <v>400</v>
      </c>
      <c r="DM45" s="102">
        <v>200</v>
      </c>
      <c r="DN45" s="103">
        <v>0</v>
      </c>
      <c r="DO45" s="147">
        <v>200</v>
      </c>
      <c r="DP45" s="102">
        <v>0</v>
      </c>
      <c r="DQ45" s="103">
        <v>0</v>
      </c>
      <c r="DR45" s="147">
        <v>0</v>
      </c>
      <c r="DS45" s="102">
        <v>6600</v>
      </c>
      <c r="DT45" s="103">
        <v>1000</v>
      </c>
      <c r="DU45" s="147">
        <v>7600</v>
      </c>
    </row>
    <row r="46" spans="1:125" s="104" customFormat="1" ht="30.2" customHeight="1" x14ac:dyDescent="0.25">
      <c r="A46" s="126" t="s">
        <v>31</v>
      </c>
      <c r="B46" s="127">
        <v>374240</v>
      </c>
      <c r="C46" s="127">
        <v>4336</v>
      </c>
      <c r="D46" s="128">
        <v>378576</v>
      </c>
      <c r="E46" s="129"/>
      <c r="F46" s="127" t="s">
        <v>115</v>
      </c>
      <c r="G46" s="127">
        <v>304640</v>
      </c>
      <c r="H46" s="127">
        <v>304640</v>
      </c>
      <c r="I46" s="127" t="s">
        <v>116</v>
      </c>
      <c r="J46" s="130">
        <v>75344</v>
      </c>
      <c r="K46" s="98">
        <v>73936</v>
      </c>
      <c r="L46" s="99">
        <v>378576</v>
      </c>
      <c r="M46" s="100">
        <v>379984</v>
      </c>
      <c r="N46" s="101">
        <v>1408</v>
      </c>
      <c r="O46" s="102"/>
      <c r="P46" s="103">
        <v>274</v>
      </c>
      <c r="Q46" s="143">
        <v>274</v>
      </c>
      <c r="R46" s="102"/>
      <c r="S46" s="103">
        <v>204</v>
      </c>
      <c r="T46" s="143">
        <v>204</v>
      </c>
      <c r="U46" s="102"/>
      <c r="V46" s="103"/>
      <c r="W46" s="143">
        <v>0</v>
      </c>
      <c r="X46" s="102"/>
      <c r="Y46" s="103"/>
      <c r="Z46" s="143">
        <v>0</v>
      </c>
      <c r="AA46" s="102"/>
      <c r="AB46" s="103"/>
      <c r="AC46" s="147">
        <v>0</v>
      </c>
      <c r="AD46" s="102"/>
      <c r="AE46" s="103">
        <v>51</v>
      </c>
      <c r="AF46" s="147">
        <v>51</v>
      </c>
      <c r="AG46" s="102"/>
      <c r="AH46" s="103"/>
      <c r="AI46" s="147">
        <v>0</v>
      </c>
      <c r="AJ46" s="102"/>
      <c r="AK46" s="103"/>
      <c r="AL46" s="147">
        <v>0</v>
      </c>
      <c r="AM46" s="102">
        <v>0</v>
      </c>
      <c r="AN46" s="103">
        <v>0</v>
      </c>
      <c r="AO46" s="147">
        <v>0</v>
      </c>
      <c r="AP46" s="102">
        <v>0</v>
      </c>
      <c r="AQ46" s="103">
        <v>88</v>
      </c>
      <c r="AR46" s="147">
        <v>88</v>
      </c>
      <c r="AS46" s="102">
        <v>0</v>
      </c>
      <c r="AT46" s="103">
        <v>217</v>
      </c>
      <c r="AU46" s="147">
        <v>217</v>
      </c>
      <c r="AV46" s="102">
        <v>0</v>
      </c>
      <c r="AW46" s="103">
        <v>0</v>
      </c>
      <c r="AX46" s="147">
        <v>0</v>
      </c>
      <c r="AY46" s="102"/>
      <c r="AZ46" s="103">
        <v>230</v>
      </c>
      <c r="BA46" s="147">
        <v>230</v>
      </c>
      <c r="BB46" s="102"/>
      <c r="BC46" s="103"/>
      <c r="BD46" s="147">
        <v>0</v>
      </c>
      <c r="BE46" s="102"/>
      <c r="BF46" s="103">
        <v>108</v>
      </c>
      <c r="BG46" s="147">
        <v>108</v>
      </c>
      <c r="BH46" s="102"/>
      <c r="BI46" s="103"/>
      <c r="BJ46" s="147">
        <v>0</v>
      </c>
      <c r="BK46" s="102">
        <v>0</v>
      </c>
      <c r="BL46" s="103">
        <v>0</v>
      </c>
      <c r="BM46" s="147">
        <v>0</v>
      </c>
      <c r="BN46" s="102">
        <v>0</v>
      </c>
      <c r="BO46" s="103">
        <v>0</v>
      </c>
      <c r="BP46" s="147">
        <v>0</v>
      </c>
      <c r="BQ46" s="102">
        <v>0</v>
      </c>
      <c r="BR46" s="103">
        <v>0</v>
      </c>
      <c r="BS46" s="147">
        <v>0</v>
      </c>
      <c r="BT46" s="102">
        <v>0</v>
      </c>
      <c r="BU46" s="103">
        <v>0</v>
      </c>
      <c r="BV46" s="147">
        <v>0</v>
      </c>
      <c r="BW46" s="102">
        <v>0</v>
      </c>
      <c r="BX46" s="103">
        <v>0</v>
      </c>
      <c r="BY46" s="147">
        <v>0</v>
      </c>
      <c r="BZ46" s="102">
        <v>0</v>
      </c>
      <c r="CA46" s="103">
        <v>0</v>
      </c>
      <c r="CB46" s="147">
        <v>0</v>
      </c>
      <c r="CC46" s="102">
        <v>0</v>
      </c>
      <c r="CD46" s="103">
        <v>0</v>
      </c>
      <c r="CE46" s="147">
        <v>0</v>
      </c>
      <c r="CF46" s="102">
        <v>0</v>
      </c>
      <c r="CG46" s="103">
        <v>0</v>
      </c>
      <c r="CH46" s="147">
        <v>0</v>
      </c>
      <c r="CI46" s="102">
        <v>0</v>
      </c>
      <c r="CJ46" s="103">
        <v>0</v>
      </c>
      <c r="CK46" s="147">
        <v>0</v>
      </c>
      <c r="CL46" s="102">
        <v>0</v>
      </c>
      <c r="CM46" s="103">
        <v>0</v>
      </c>
      <c r="CN46" s="147">
        <v>0</v>
      </c>
      <c r="CO46" s="102">
        <v>0</v>
      </c>
      <c r="CP46" s="103">
        <v>0</v>
      </c>
      <c r="CQ46" s="147">
        <v>0</v>
      </c>
      <c r="CR46" s="102">
        <v>0</v>
      </c>
      <c r="CS46" s="103">
        <v>0</v>
      </c>
      <c r="CT46" s="147">
        <v>0</v>
      </c>
      <c r="CU46" s="102">
        <v>0</v>
      </c>
      <c r="CV46" s="103">
        <v>0</v>
      </c>
      <c r="CW46" s="147">
        <v>0</v>
      </c>
      <c r="CX46" s="102">
        <v>0</v>
      </c>
      <c r="CY46" s="103">
        <v>0</v>
      </c>
      <c r="CZ46" s="147">
        <v>0</v>
      </c>
      <c r="DA46" s="102">
        <v>0</v>
      </c>
      <c r="DB46" s="103">
        <v>236</v>
      </c>
      <c r="DC46" s="147">
        <v>236</v>
      </c>
      <c r="DD46" s="102">
        <v>0</v>
      </c>
      <c r="DE46" s="103">
        <v>0</v>
      </c>
      <c r="DF46" s="147">
        <v>0</v>
      </c>
      <c r="DG46" s="102">
        <v>0</v>
      </c>
      <c r="DH46" s="103">
        <v>0</v>
      </c>
      <c r="DI46" s="147">
        <v>0</v>
      </c>
      <c r="DJ46" s="102">
        <v>0</v>
      </c>
      <c r="DK46" s="103">
        <v>0</v>
      </c>
      <c r="DL46" s="147">
        <v>0</v>
      </c>
      <c r="DM46" s="102">
        <v>0</v>
      </c>
      <c r="DN46" s="103">
        <v>0</v>
      </c>
      <c r="DO46" s="147">
        <v>0</v>
      </c>
      <c r="DP46" s="102">
        <v>0</v>
      </c>
      <c r="DQ46" s="103">
        <v>0</v>
      </c>
      <c r="DR46" s="147">
        <v>0</v>
      </c>
      <c r="DS46" s="102">
        <v>0</v>
      </c>
      <c r="DT46" s="103">
        <v>1408</v>
      </c>
      <c r="DU46" s="147">
        <v>1408</v>
      </c>
    </row>
    <row r="47" spans="1:125" s="104" customFormat="1" ht="36" hidden="1" customHeight="1" thickBot="1" x14ac:dyDescent="0.3">
      <c r="A47" s="160"/>
      <c r="B47" s="132"/>
      <c r="C47" s="132"/>
      <c r="D47" s="133"/>
      <c r="E47" s="134"/>
      <c r="F47" s="132"/>
      <c r="G47" s="132"/>
      <c r="H47" s="132"/>
      <c r="I47" s="161"/>
      <c r="J47" s="135"/>
      <c r="K47" s="105">
        <v>48680</v>
      </c>
      <c r="L47" s="99">
        <v>48680</v>
      </c>
      <c r="M47" s="106">
        <v>0</v>
      </c>
      <c r="N47" s="101"/>
      <c r="O47" s="107">
        <v>-300</v>
      </c>
      <c r="P47" s="108"/>
      <c r="Q47" s="144"/>
      <c r="R47" s="107">
        <v>-1100</v>
      </c>
      <c r="S47" s="108"/>
      <c r="T47" s="144"/>
      <c r="U47" s="107">
        <v>-600</v>
      </c>
      <c r="V47" s="108"/>
      <c r="W47" s="144"/>
      <c r="X47" s="107">
        <v>-1423</v>
      </c>
      <c r="Y47" s="108"/>
      <c r="Z47" s="144"/>
      <c r="AA47" s="107">
        <v>-1330</v>
      </c>
      <c r="AB47" s="108"/>
      <c r="AC47" s="148"/>
      <c r="AD47" s="107">
        <v>-1160</v>
      </c>
      <c r="AE47" s="108"/>
      <c r="AF47" s="148"/>
      <c r="AG47" s="107">
        <v>-700</v>
      </c>
      <c r="AH47" s="108"/>
      <c r="AI47" s="148"/>
      <c r="AJ47" s="107">
        <v>-567</v>
      </c>
      <c r="AK47" s="108"/>
      <c r="AL47" s="148"/>
      <c r="AM47" s="107">
        <v>-300</v>
      </c>
      <c r="AN47" s="108"/>
      <c r="AO47" s="148"/>
      <c r="AP47" s="107">
        <v>-300</v>
      </c>
      <c r="AQ47" s="108"/>
      <c r="AR47" s="148"/>
      <c r="AS47" s="107">
        <v>-300</v>
      </c>
      <c r="AT47" s="108"/>
      <c r="AU47" s="148"/>
      <c r="AV47" s="107">
        <v>-1760</v>
      </c>
      <c r="AW47" s="108"/>
      <c r="AX47" s="148"/>
      <c r="AY47" s="107">
        <v>-740</v>
      </c>
      <c r="AZ47" s="108"/>
      <c r="BA47" s="148"/>
      <c r="BB47" s="107">
        <v>-541</v>
      </c>
      <c r="BC47" s="108"/>
      <c r="BD47" s="148"/>
      <c r="BE47" s="107">
        <v>-1800</v>
      </c>
      <c r="BF47" s="108"/>
      <c r="BG47" s="148"/>
      <c r="BH47" s="107">
        <v>-1200</v>
      </c>
      <c r="BI47" s="108"/>
      <c r="BJ47" s="148"/>
      <c r="BK47" s="107">
        <v>-800</v>
      </c>
      <c r="BL47" s="108"/>
      <c r="BM47" s="148"/>
      <c r="BN47" s="107">
        <v>-1000</v>
      </c>
      <c r="BO47" s="108"/>
      <c r="BP47" s="148"/>
      <c r="BQ47" s="107">
        <v>-1136</v>
      </c>
      <c r="BR47" s="108"/>
      <c r="BS47" s="148"/>
      <c r="BT47" s="107">
        <v>-1800</v>
      </c>
      <c r="BU47" s="108"/>
      <c r="BV47" s="148"/>
      <c r="BW47" s="107">
        <v>-610</v>
      </c>
      <c r="BX47" s="108"/>
      <c r="BY47" s="148"/>
      <c r="BZ47" s="107">
        <v>-820</v>
      </c>
      <c r="CA47" s="108"/>
      <c r="CB47" s="148"/>
      <c r="CC47" s="107">
        <v>-1000</v>
      </c>
      <c r="CD47" s="108"/>
      <c r="CE47" s="144"/>
      <c r="CF47" s="107">
        <v>-790</v>
      </c>
      <c r="CG47" s="108"/>
      <c r="CH47" s="148"/>
      <c r="CI47" s="107">
        <v>-300</v>
      </c>
      <c r="CJ47" s="108"/>
      <c r="CK47" s="148"/>
      <c r="CL47" s="107">
        <v>-1485</v>
      </c>
      <c r="CM47" s="108"/>
      <c r="CN47" s="148"/>
      <c r="CO47" s="107">
        <v>-500</v>
      </c>
      <c r="CP47" s="108"/>
      <c r="CQ47" s="148"/>
      <c r="CR47" s="107">
        <v>-200</v>
      </c>
      <c r="CS47" s="108"/>
      <c r="CT47" s="148"/>
      <c r="CU47" s="107">
        <v>-300</v>
      </c>
      <c r="CV47" s="108"/>
      <c r="CW47" s="148"/>
      <c r="CX47" s="107">
        <v>-436</v>
      </c>
      <c r="CY47" s="108"/>
      <c r="CZ47" s="148"/>
      <c r="DA47" s="107">
        <v>-200</v>
      </c>
      <c r="DB47" s="108"/>
      <c r="DC47" s="148"/>
      <c r="DD47" s="107">
        <v>-314</v>
      </c>
      <c r="DE47" s="108"/>
      <c r="DF47" s="148">
        <v>-314</v>
      </c>
      <c r="DG47" s="107">
        <v>-424</v>
      </c>
      <c r="DH47" s="108"/>
      <c r="DI47" s="148">
        <v>-424</v>
      </c>
      <c r="DJ47" s="107">
        <v>-329</v>
      </c>
      <c r="DK47" s="108"/>
      <c r="DL47" s="148">
        <v>-329</v>
      </c>
      <c r="DM47" s="107"/>
      <c r="DN47" s="108"/>
      <c r="DO47" s="148"/>
      <c r="DP47" s="107"/>
      <c r="DQ47" s="108"/>
      <c r="DR47" s="148"/>
      <c r="DS47" s="107">
        <v>-26565</v>
      </c>
      <c r="DT47" s="108">
        <v>0</v>
      </c>
      <c r="DU47" s="148">
        <v>-26565</v>
      </c>
    </row>
    <row r="48" spans="1:125" ht="39.950000000000003" customHeight="1" x14ac:dyDescent="0.2">
      <c r="A48" s="21" t="s">
        <v>33</v>
      </c>
      <c r="B48" s="9">
        <v>1001974</v>
      </c>
      <c r="C48" s="9">
        <v>128792</v>
      </c>
      <c r="D48" s="9">
        <v>1130766</v>
      </c>
      <c r="E48" s="10"/>
      <c r="F48" s="21" t="s">
        <v>42</v>
      </c>
      <c r="G48" s="9">
        <v>1109074</v>
      </c>
      <c r="H48" s="9">
        <v>833601</v>
      </c>
      <c r="I48" s="21" t="s">
        <v>117</v>
      </c>
      <c r="J48" s="9">
        <v>306432</v>
      </c>
      <c r="K48" s="9">
        <v>345845</v>
      </c>
      <c r="L48" s="9">
        <v>1178984</v>
      </c>
      <c r="M48" s="9">
        <v>1415506</v>
      </c>
      <c r="N48" s="35">
        <v>236522</v>
      </c>
      <c r="O48" s="95">
        <v>1500</v>
      </c>
      <c r="P48" s="95">
        <v>608</v>
      </c>
      <c r="Q48" s="95">
        <v>2108</v>
      </c>
      <c r="R48" s="95">
        <v>2600</v>
      </c>
      <c r="S48" s="95">
        <v>686</v>
      </c>
      <c r="T48" s="95">
        <v>3286</v>
      </c>
      <c r="U48" s="95">
        <v>2500</v>
      </c>
      <c r="V48" s="95">
        <v>160</v>
      </c>
      <c r="W48" s="95">
        <v>2660</v>
      </c>
      <c r="X48" s="95">
        <v>3723</v>
      </c>
      <c r="Y48" s="95">
        <v>1106</v>
      </c>
      <c r="Z48" s="95">
        <v>4829</v>
      </c>
      <c r="AA48" s="95">
        <v>3910</v>
      </c>
      <c r="AB48" s="95">
        <v>465</v>
      </c>
      <c r="AC48" s="95">
        <v>4375</v>
      </c>
      <c r="AD48" s="95">
        <v>2865</v>
      </c>
      <c r="AE48" s="95">
        <v>151</v>
      </c>
      <c r="AF48" s="95">
        <v>3016</v>
      </c>
      <c r="AG48" s="95">
        <v>1650</v>
      </c>
      <c r="AH48" s="95">
        <v>922</v>
      </c>
      <c r="AI48" s="95">
        <v>2572</v>
      </c>
      <c r="AJ48" s="95">
        <v>2596</v>
      </c>
      <c r="AK48" s="95">
        <v>724</v>
      </c>
      <c r="AL48" s="95">
        <v>3320</v>
      </c>
      <c r="AM48" s="95">
        <v>3039</v>
      </c>
      <c r="AN48" s="95">
        <v>219</v>
      </c>
      <c r="AO48" s="95">
        <v>3258</v>
      </c>
      <c r="AP48" s="95">
        <v>3070</v>
      </c>
      <c r="AQ48" s="95">
        <v>406</v>
      </c>
      <c r="AR48" s="95">
        <v>3476</v>
      </c>
      <c r="AS48" s="95">
        <v>1772</v>
      </c>
      <c r="AT48" s="95">
        <v>357</v>
      </c>
      <c r="AU48" s="95">
        <v>2129</v>
      </c>
      <c r="AV48" s="95">
        <v>2260</v>
      </c>
      <c r="AW48" s="95">
        <v>200</v>
      </c>
      <c r="AX48" s="95">
        <v>2460</v>
      </c>
      <c r="AY48" s="95">
        <v>1724</v>
      </c>
      <c r="AZ48" s="95">
        <v>598</v>
      </c>
      <c r="BA48" s="95">
        <v>2322</v>
      </c>
      <c r="BB48" s="95">
        <v>2185</v>
      </c>
      <c r="BC48" s="95">
        <v>100</v>
      </c>
      <c r="BD48" s="95">
        <v>2285</v>
      </c>
      <c r="BE48" s="95">
        <v>3559</v>
      </c>
      <c r="BF48" s="95">
        <v>108</v>
      </c>
      <c r="BG48" s="95">
        <v>3667</v>
      </c>
      <c r="BH48" s="95">
        <v>3168</v>
      </c>
      <c r="BI48" s="95">
        <v>0</v>
      </c>
      <c r="BJ48" s="95">
        <v>3168</v>
      </c>
      <c r="BK48" s="95">
        <v>2130</v>
      </c>
      <c r="BL48" s="95">
        <v>0</v>
      </c>
      <c r="BM48" s="95">
        <v>2130</v>
      </c>
      <c r="BN48" s="95">
        <v>2906</v>
      </c>
      <c r="BO48" s="95">
        <v>485</v>
      </c>
      <c r="BP48" s="95">
        <v>3391</v>
      </c>
      <c r="BQ48" s="95">
        <v>2709</v>
      </c>
      <c r="BR48" s="95">
        <v>100</v>
      </c>
      <c r="BS48" s="95">
        <v>2809</v>
      </c>
      <c r="BT48" s="95">
        <v>3431</v>
      </c>
      <c r="BU48" s="95">
        <v>759</v>
      </c>
      <c r="BV48" s="95">
        <v>4190</v>
      </c>
      <c r="BW48" s="95">
        <v>3018</v>
      </c>
      <c r="BX48" s="95">
        <v>300</v>
      </c>
      <c r="BY48" s="95">
        <v>3318</v>
      </c>
      <c r="BZ48" s="95">
        <v>2342</v>
      </c>
      <c r="CA48" s="95">
        <v>271</v>
      </c>
      <c r="CB48" s="95">
        <v>2613</v>
      </c>
      <c r="CC48" s="95">
        <v>2862</v>
      </c>
      <c r="CD48" s="95">
        <v>0</v>
      </c>
      <c r="CE48" s="95">
        <v>2862</v>
      </c>
      <c r="CF48" s="95">
        <v>1981</v>
      </c>
      <c r="CG48" s="95">
        <v>0</v>
      </c>
      <c r="CH48" s="95">
        <v>1981</v>
      </c>
      <c r="CI48" s="95">
        <v>600</v>
      </c>
      <c r="CJ48" s="95">
        <v>0</v>
      </c>
      <c r="CK48" s="95">
        <v>600</v>
      </c>
      <c r="CL48" s="95">
        <v>2648</v>
      </c>
      <c r="CM48" s="95">
        <v>100</v>
      </c>
      <c r="CN48" s="95">
        <v>2748</v>
      </c>
      <c r="CO48" s="95">
        <v>3395</v>
      </c>
      <c r="CP48" s="95">
        <v>0</v>
      </c>
      <c r="CQ48" s="95">
        <v>3395</v>
      </c>
      <c r="CR48" s="95">
        <v>2643</v>
      </c>
      <c r="CS48" s="95">
        <v>46</v>
      </c>
      <c r="CT48" s="95">
        <v>2689</v>
      </c>
      <c r="CU48" s="95">
        <v>2243</v>
      </c>
      <c r="CV48" s="95">
        <v>0</v>
      </c>
      <c r="CW48" s="95">
        <v>2243</v>
      </c>
      <c r="CX48" s="95">
        <v>2281</v>
      </c>
      <c r="CY48" s="95">
        <v>0</v>
      </c>
      <c r="CZ48" s="95">
        <v>2281</v>
      </c>
      <c r="DA48" s="95">
        <v>2500</v>
      </c>
      <c r="DB48" s="95">
        <v>236</v>
      </c>
      <c r="DC48" s="95">
        <v>2736</v>
      </c>
      <c r="DD48" s="95">
        <v>3808</v>
      </c>
      <c r="DE48" s="95">
        <v>160</v>
      </c>
      <c r="DF48" s="95">
        <v>3968</v>
      </c>
      <c r="DG48" s="95">
        <v>2321</v>
      </c>
      <c r="DH48" s="95">
        <v>0</v>
      </c>
      <c r="DI48" s="95">
        <v>2321</v>
      </c>
      <c r="DJ48" s="95">
        <v>1529</v>
      </c>
      <c r="DK48" s="95">
        <v>0</v>
      </c>
      <c r="DL48" s="95">
        <v>1529</v>
      </c>
      <c r="DM48" s="95">
        <v>1214</v>
      </c>
      <c r="DN48" s="95">
        <v>0</v>
      </c>
      <c r="DO48" s="95">
        <v>1214</v>
      </c>
      <c r="DP48" s="95">
        <v>0</v>
      </c>
      <c r="DQ48" s="95">
        <v>0</v>
      </c>
      <c r="DR48" s="95">
        <v>0</v>
      </c>
      <c r="DS48" s="95">
        <v>88682</v>
      </c>
      <c r="DT48" s="95">
        <v>9267</v>
      </c>
      <c r="DU48" s="95">
        <v>97949</v>
      </c>
    </row>
    <row r="49" spans="1:125" ht="20.100000000000001" customHeight="1" x14ac:dyDescent="0.25">
      <c r="A49" s="10"/>
      <c r="B49" s="10"/>
      <c r="C49" s="10"/>
      <c r="D49" s="22"/>
      <c r="E49" s="10"/>
      <c r="F49" s="10"/>
      <c r="G49" s="10"/>
      <c r="H49" s="81"/>
      <c r="I49" s="10"/>
      <c r="J49" s="10"/>
      <c r="K49" s="81"/>
      <c r="L49" s="10"/>
      <c r="M49" s="23"/>
      <c r="N49" s="35">
        <v>0</v>
      </c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7"/>
      <c r="DT49" s="97"/>
      <c r="DU49" s="97"/>
    </row>
    <row r="50" spans="1:125" ht="20.100000000000001" customHeight="1" thickBot="1" x14ac:dyDescent="0.4">
      <c r="A50" s="196" t="s">
        <v>143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7"/>
      <c r="N50" s="35">
        <v>0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7"/>
      <c r="DT50" s="97"/>
      <c r="DU50" s="97"/>
    </row>
    <row r="51" spans="1:125" s="104" customFormat="1" ht="30.2" customHeight="1" x14ac:dyDescent="0.25">
      <c r="A51" s="121" t="s">
        <v>30</v>
      </c>
      <c r="B51" s="122">
        <v>250091</v>
      </c>
      <c r="C51" s="122">
        <v>213356</v>
      </c>
      <c r="D51" s="123">
        <v>-36735</v>
      </c>
      <c r="E51" s="124"/>
      <c r="F51" s="122" t="s">
        <v>113</v>
      </c>
      <c r="G51" s="122">
        <v>201411</v>
      </c>
      <c r="H51" s="122">
        <v>201411</v>
      </c>
      <c r="I51" s="122" t="s">
        <v>114</v>
      </c>
      <c r="J51" s="125">
        <v>48680</v>
      </c>
      <c r="K51" s="109">
        <v>48680</v>
      </c>
      <c r="L51" s="99">
        <v>250091</v>
      </c>
      <c r="M51" s="110">
        <v>250091</v>
      </c>
      <c r="N51" s="111">
        <v>0</v>
      </c>
      <c r="O51" s="140"/>
      <c r="P51" s="141"/>
      <c r="Q51" s="142"/>
      <c r="R51" s="140"/>
      <c r="S51" s="141"/>
      <c r="T51" s="142"/>
      <c r="U51" s="140"/>
      <c r="V51" s="141"/>
      <c r="W51" s="142"/>
      <c r="X51" s="140"/>
      <c r="Y51" s="141"/>
      <c r="Z51" s="142"/>
      <c r="AA51" s="140"/>
      <c r="AB51" s="141"/>
      <c r="AC51" s="146"/>
      <c r="AD51" s="140"/>
      <c r="AE51" s="141"/>
      <c r="AF51" s="146"/>
      <c r="AG51" s="141"/>
      <c r="AH51" s="141"/>
      <c r="AI51" s="141"/>
      <c r="AJ51" s="140"/>
      <c r="AK51" s="141"/>
      <c r="AL51" s="146"/>
      <c r="AM51" s="140"/>
      <c r="AN51" s="141"/>
      <c r="AO51" s="146"/>
      <c r="AP51" s="140"/>
      <c r="AQ51" s="141"/>
      <c r="AR51" s="146"/>
      <c r="AS51" s="141"/>
      <c r="AT51" s="141"/>
      <c r="AU51" s="141"/>
      <c r="AV51" s="141"/>
      <c r="AW51" s="141"/>
      <c r="AX51" s="141"/>
      <c r="AY51" s="140"/>
      <c r="AZ51" s="141"/>
      <c r="BA51" s="146"/>
      <c r="BB51" s="140"/>
      <c r="BC51" s="141"/>
      <c r="BD51" s="146"/>
      <c r="BE51" s="140"/>
      <c r="BF51" s="141"/>
      <c r="BG51" s="146"/>
      <c r="BH51" s="140"/>
      <c r="BI51" s="141"/>
      <c r="BJ51" s="146"/>
      <c r="BK51" s="140"/>
      <c r="BL51" s="141"/>
      <c r="BM51" s="146"/>
      <c r="BN51" s="140"/>
      <c r="BO51" s="141"/>
      <c r="BP51" s="146"/>
      <c r="BQ51" s="140"/>
      <c r="BR51" s="141"/>
      <c r="BS51" s="146"/>
      <c r="BT51" s="140"/>
      <c r="BU51" s="141"/>
      <c r="BV51" s="146"/>
      <c r="BW51" s="140"/>
      <c r="BX51" s="141"/>
      <c r="BY51" s="146"/>
      <c r="BZ51" s="140"/>
      <c r="CA51" s="141"/>
      <c r="CB51" s="146"/>
      <c r="CC51" s="140"/>
      <c r="CD51" s="141"/>
      <c r="CE51" s="146"/>
      <c r="CF51" s="140"/>
      <c r="CG51" s="141"/>
      <c r="CH51" s="146"/>
      <c r="CI51" s="140"/>
      <c r="CJ51" s="141"/>
      <c r="CK51" s="146"/>
      <c r="CL51" s="140"/>
      <c r="CM51" s="141"/>
      <c r="CN51" s="146"/>
      <c r="CO51" s="140"/>
      <c r="CP51" s="141"/>
      <c r="CQ51" s="146"/>
      <c r="CR51" s="140"/>
      <c r="CS51" s="141"/>
      <c r="CT51" s="146"/>
      <c r="CU51" s="140"/>
      <c r="CV51" s="141"/>
      <c r="CW51" s="146"/>
      <c r="CX51" s="140"/>
      <c r="CY51" s="141"/>
      <c r="CZ51" s="146"/>
      <c r="DA51" s="140"/>
      <c r="DB51" s="141"/>
      <c r="DC51" s="146"/>
      <c r="DD51" s="140"/>
      <c r="DE51" s="141"/>
      <c r="DF51" s="146"/>
      <c r="DG51" s="140"/>
      <c r="DH51" s="141"/>
      <c r="DI51" s="146"/>
      <c r="DJ51" s="140"/>
      <c r="DK51" s="141"/>
      <c r="DL51" s="146"/>
      <c r="DM51" s="141"/>
      <c r="DN51" s="141"/>
      <c r="DO51" s="141"/>
      <c r="DP51" s="140"/>
      <c r="DQ51" s="141"/>
      <c r="DR51" s="146"/>
      <c r="DS51" s="140"/>
      <c r="DT51" s="141"/>
      <c r="DU51" s="146"/>
    </row>
    <row r="52" spans="1:125" s="104" customFormat="1" ht="30.2" customHeight="1" x14ac:dyDescent="0.25">
      <c r="A52" s="136" t="s">
        <v>39</v>
      </c>
      <c r="B52" s="127"/>
      <c r="C52" s="127">
        <v>16635</v>
      </c>
      <c r="D52" s="128">
        <v>16635</v>
      </c>
      <c r="E52" s="129"/>
      <c r="F52" s="127" t="s">
        <v>120</v>
      </c>
      <c r="G52" s="127">
        <v>29300</v>
      </c>
      <c r="H52" s="127">
        <v>16635</v>
      </c>
      <c r="I52" s="127"/>
      <c r="J52" s="130">
        <v>0</v>
      </c>
      <c r="K52" s="105"/>
      <c r="L52" s="99">
        <v>16635</v>
      </c>
      <c r="M52" s="100">
        <v>29300</v>
      </c>
      <c r="N52" s="111"/>
      <c r="O52" s="102">
        <v>200</v>
      </c>
      <c r="P52" s="103"/>
      <c r="Q52" s="143">
        <v>200</v>
      </c>
      <c r="R52" s="102">
        <v>300</v>
      </c>
      <c r="S52" s="103"/>
      <c r="T52" s="143">
        <v>300</v>
      </c>
      <c r="U52" s="102">
        <v>400</v>
      </c>
      <c r="V52" s="103"/>
      <c r="W52" s="143">
        <v>400</v>
      </c>
      <c r="X52" s="102">
        <v>223</v>
      </c>
      <c r="Y52" s="103"/>
      <c r="Z52" s="143">
        <v>223</v>
      </c>
      <c r="AA52" s="102">
        <v>530</v>
      </c>
      <c r="AB52" s="103"/>
      <c r="AC52" s="147">
        <v>530</v>
      </c>
      <c r="AD52" s="102">
        <v>560</v>
      </c>
      <c r="AE52" s="103"/>
      <c r="AF52" s="147">
        <v>560</v>
      </c>
      <c r="AG52" s="103">
        <v>500</v>
      </c>
      <c r="AH52" s="103"/>
      <c r="AI52" s="103">
        <v>500</v>
      </c>
      <c r="AJ52" s="102">
        <v>567</v>
      </c>
      <c r="AK52" s="103"/>
      <c r="AL52" s="147">
        <v>567</v>
      </c>
      <c r="AM52" s="102">
        <v>300</v>
      </c>
      <c r="AN52" s="103"/>
      <c r="AO52" s="147">
        <v>300</v>
      </c>
      <c r="AP52" s="102">
        <v>300</v>
      </c>
      <c r="AQ52" s="103"/>
      <c r="AR52" s="147">
        <v>300</v>
      </c>
      <c r="AS52" s="103">
        <v>300</v>
      </c>
      <c r="AT52" s="103"/>
      <c r="AU52" s="103">
        <v>300</v>
      </c>
      <c r="AV52" s="103">
        <v>160</v>
      </c>
      <c r="AW52" s="103"/>
      <c r="AX52" s="103">
        <v>160</v>
      </c>
      <c r="AY52" s="102">
        <v>340</v>
      </c>
      <c r="AZ52" s="103">
        <v>0</v>
      </c>
      <c r="BA52" s="147">
        <v>340</v>
      </c>
      <c r="BB52" s="102">
        <v>341</v>
      </c>
      <c r="BC52" s="103">
        <v>0</v>
      </c>
      <c r="BD52" s="147">
        <v>341</v>
      </c>
      <c r="BE52" s="102">
        <v>600</v>
      </c>
      <c r="BF52" s="103">
        <v>0</v>
      </c>
      <c r="BG52" s="147">
        <v>600</v>
      </c>
      <c r="BH52" s="102">
        <v>600</v>
      </c>
      <c r="BI52" s="103">
        <v>0</v>
      </c>
      <c r="BJ52" s="147">
        <v>600</v>
      </c>
      <c r="BK52" s="102">
        <v>400</v>
      </c>
      <c r="BL52" s="103">
        <v>0</v>
      </c>
      <c r="BM52" s="147">
        <v>400</v>
      </c>
      <c r="BN52" s="102">
        <v>400</v>
      </c>
      <c r="BO52" s="103">
        <v>0</v>
      </c>
      <c r="BP52" s="147">
        <v>400</v>
      </c>
      <c r="BQ52" s="102">
        <v>536</v>
      </c>
      <c r="BR52" s="103">
        <v>0</v>
      </c>
      <c r="BS52" s="147">
        <v>536</v>
      </c>
      <c r="BT52" s="102">
        <v>400</v>
      </c>
      <c r="BU52" s="103">
        <v>0</v>
      </c>
      <c r="BV52" s="147">
        <v>400</v>
      </c>
      <c r="BW52" s="102">
        <v>410</v>
      </c>
      <c r="BX52" s="103">
        <v>0</v>
      </c>
      <c r="BY52" s="147">
        <v>410</v>
      </c>
      <c r="BZ52" s="102">
        <v>420</v>
      </c>
      <c r="CA52" s="103">
        <v>0</v>
      </c>
      <c r="CB52" s="147">
        <v>420</v>
      </c>
      <c r="CC52" s="102">
        <v>200</v>
      </c>
      <c r="CD52" s="103">
        <v>0</v>
      </c>
      <c r="CE52" s="147">
        <v>200</v>
      </c>
      <c r="CF52" s="102">
        <v>390</v>
      </c>
      <c r="CG52" s="103">
        <v>0</v>
      </c>
      <c r="CH52" s="147">
        <v>390</v>
      </c>
      <c r="CI52" s="102">
        <v>100</v>
      </c>
      <c r="CJ52" s="103">
        <v>0</v>
      </c>
      <c r="CK52" s="147">
        <v>100</v>
      </c>
      <c r="CL52" s="102">
        <v>485</v>
      </c>
      <c r="CM52" s="103">
        <v>0</v>
      </c>
      <c r="CN52" s="147">
        <v>485</v>
      </c>
      <c r="CO52" s="102">
        <v>500</v>
      </c>
      <c r="CP52" s="103">
        <v>0</v>
      </c>
      <c r="CQ52" s="147">
        <v>500</v>
      </c>
      <c r="CR52" s="102">
        <v>200</v>
      </c>
      <c r="CS52" s="103">
        <v>0</v>
      </c>
      <c r="CT52" s="147">
        <v>200</v>
      </c>
      <c r="CU52" s="102">
        <v>300</v>
      </c>
      <c r="CV52" s="103"/>
      <c r="CW52" s="147">
        <v>300</v>
      </c>
      <c r="CX52" s="102">
        <v>436</v>
      </c>
      <c r="CY52" s="103">
        <v>0</v>
      </c>
      <c r="CZ52" s="147">
        <v>436</v>
      </c>
      <c r="DA52" s="102">
        <v>200</v>
      </c>
      <c r="DB52" s="103">
        <v>0</v>
      </c>
      <c r="DC52" s="147">
        <v>200</v>
      </c>
      <c r="DD52" s="102">
        <v>314</v>
      </c>
      <c r="DE52" s="103">
        <v>0</v>
      </c>
      <c r="DF52" s="147">
        <v>314</v>
      </c>
      <c r="DG52" s="102">
        <v>424</v>
      </c>
      <c r="DH52" s="103">
        <v>0</v>
      </c>
      <c r="DI52" s="147">
        <v>424</v>
      </c>
      <c r="DJ52" s="102">
        <v>329</v>
      </c>
      <c r="DK52" s="103">
        <v>0</v>
      </c>
      <c r="DL52" s="147">
        <v>329</v>
      </c>
      <c r="DM52" s="103"/>
      <c r="DN52" s="103"/>
      <c r="DO52" s="103"/>
      <c r="DP52" s="102"/>
      <c r="DQ52" s="103"/>
      <c r="DR52" s="147"/>
      <c r="DS52" s="102">
        <v>12665</v>
      </c>
      <c r="DT52" s="103">
        <v>0</v>
      </c>
      <c r="DU52" s="147">
        <v>12665</v>
      </c>
    </row>
    <row r="53" spans="1:125" s="104" customFormat="1" ht="30.2" customHeight="1" thickBot="1" x14ac:dyDescent="0.3">
      <c r="A53" s="131" t="s">
        <v>40</v>
      </c>
      <c r="B53" s="132"/>
      <c r="C53" s="132">
        <v>20100</v>
      </c>
      <c r="D53" s="133">
        <v>20100</v>
      </c>
      <c r="E53" s="134"/>
      <c r="F53" s="132" t="s">
        <v>121</v>
      </c>
      <c r="G53" s="132">
        <v>34000</v>
      </c>
      <c r="H53" s="132">
        <v>20100</v>
      </c>
      <c r="I53" s="132"/>
      <c r="J53" s="135">
        <v>0</v>
      </c>
      <c r="K53" s="105"/>
      <c r="L53" s="99">
        <v>20100</v>
      </c>
      <c r="M53" s="106">
        <v>34000</v>
      </c>
      <c r="N53" s="111"/>
      <c r="O53" s="107">
        <v>100</v>
      </c>
      <c r="P53" s="108"/>
      <c r="Q53" s="144">
        <v>100</v>
      </c>
      <c r="R53" s="107">
        <v>800</v>
      </c>
      <c r="S53" s="108"/>
      <c r="T53" s="144">
        <v>800</v>
      </c>
      <c r="U53" s="107">
        <v>200</v>
      </c>
      <c r="V53" s="108"/>
      <c r="W53" s="144">
        <v>200</v>
      </c>
      <c r="X53" s="107">
        <v>1200</v>
      </c>
      <c r="Y53" s="108"/>
      <c r="Z53" s="144">
        <v>1200</v>
      </c>
      <c r="AA53" s="107">
        <v>800</v>
      </c>
      <c r="AB53" s="108"/>
      <c r="AC53" s="148">
        <v>800</v>
      </c>
      <c r="AD53" s="107">
        <v>600</v>
      </c>
      <c r="AE53" s="108"/>
      <c r="AF53" s="148">
        <v>600</v>
      </c>
      <c r="AG53" s="108">
        <v>200</v>
      </c>
      <c r="AH53" s="108"/>
      <c r="AI53" s="108">
        <v>200</v>
      </c>
      <c r="AJ53" s="107">
        <v>0</v>
      </c>
      <c r="AK53" s="108"/>
      <c r="AL53" s="148">
        <v>0</v>
      </c>
      <c r="AM53" s="107">
        <v>0</v>
      </c>
      <c r="AN53" s="108"/>
      <c r="AO53" s="148">
        <v>0</v>
      </c>
      <c r="AP53" s="107">
        <v>0</v>
      </c>
      <c r="AQ53" s="108"/>
      <c r="AR53" s="148">
        <v>0</v>
      </c>
      <c r="AS53" s="108">
        <v>0</v>
      </c>
      <c r="AT53" s="108"/>
      <c r="AU53" s="108">
        <v>0</v>
      </c>
      <c r="AV53" s="108">
        <v>1600</v>
      </c>
      <c r="AW53" s="108"/>
      <c r="AX53" s="108">
        <v>1600</v>
      </c>
      <c r="AY53" s="107">
        <v>400</v>
      </c>
      <c r="AZ53" s="108">
        <v>0</v>
      </c>
      <c r="BA53" s="148">
        <v>400</v>
      </c>
      <c r="BB53" s="107">
        <v>200</v>
      </c>
      <c r="BC53" s="108">
        <v>0</v>
      </c>
      <c r="BD53" s="148">
        <v>200</v>
      </c>
      <c r="BE53" s="107">
        <v>1200</v>
      </c>
      <c r="BF53" s="108">
        <v>0</v>
      </c>
      <c r="BG53" s="148">
        <v>1200</v>
      </c>
      <c r="BH53" s="107">
        <v>600</v>
      </c>
      <c r="BI53" s="108">
        <v>0</v>
      </c>
      <c r="BJ53" s="148">
        <v>600</v>
      </c>
      <c r="BK53" s="107">
        <v>400</v>
      </c>
      <c r="BL53" s="108">
        <v>0</v>
      </c>
      <c r="BM53" s="148">
        <v>400</v>
      </c>
      <c r="BN53" s="107">
        <v>600</v>
      </c>
      <c r="BO53" s="108">
        <v>0</v>
      </c>
      <c r="BP53" s="148">
        <v>600</v>
      </c>
      <c r="BQ53" s="107">
        <v>600</v>
      </c>
      <c r="BR53" s="108">
        <v>0</v>
      </c>
      <c r="BS53" s="148">
        <v>600</v>
      </c>
      <c r="BT53" s="107">
        <v>1400</v>
      </c>
      <c r="BU53" s="108">
        <v>0</v>
      </c>
      <c r="BV53" s="148">
        <v>1400</v>
      </c>
      <c r="BW53" s="107">
        <v>200</v>
      </c>
      <c r="BX53" s="108">
        <v>0</v>
      </c>
      <c r="BY53" s="148">
        <v>200</v>
      </c>
      <c r="BZ53" s="107">
        <v>400</v>
      </c>
      <c r="CA53" s="108">
        <v>0</v>
      </c>
      <c r="CB53" s="148">
        <v>400</v>
      </c>
      <c r="CC53" s="107">
        <v>800</v>
      </c>
      <c r="CD53" s="108">
        <v>0</v>
      </c>
      <c r="CE53" s="148">
        <v>800</v>
      </c>
      <c r="CF53" s="107">
        <v>400</v>
      </c>
      <c r="CG53" s="108">
        <v>0</v>
      </c>
      <c r="CH53" s="148">
        <v>400</v>
      </c>
      <c r="CI53" s="107">
        <v>200</v>
      </c>
      <c r="CJ53" s="108">
        <v>0</v>
      </c>
      <c r="CK53" s="148">
        <v>200</v>
      </c>
      <c r="CL53" s="107">
        <v>1000</v>
      </c>
      <c r="CM53" s="108">
        <v>0</v>
      </c>
      <c r="CN53" s="148">
        <v>1000</v>
      </c>
      <c r="CO53" s="107">
        <v>0</v>
      </c>
      <c r="CP53" s="108">
        <v>0</v>
      </c>
      <c r="CQ53" s="148">
        <v>0</v>
      </c>
      <c r="CR53" s="107">
        <v>0</v>
      </c>
      <c r="CS53" s="108">
        <v>0</v>
      </c>
      <c r="CT53" s="148">
        <v>0</v>
      </c>
      <c r="CU53" s="107">
        <v>0</v>
      </c>
      <c r="CV53" s="108"/>
      <c r="CW53" s="148">
        <v>0</v>
      </c>
      <c r="CX53" s="107">
        <v>0</v>
      </c>
      <c r="CY53" s="108">
        <v>0</v>
      </c>
      <c r="CZ53" s="148">
        <v>0</v>
      </c>
      <c r="DA53" s="107">
        <v>0</v>
      </c>
      <c r="DB53" s="108">
        <v>0</v>
      </c>
      <c r="DC53" s="148">
        <v>0</v>
      </c>
      <c r="DD53" s="107">
        <v>0</v>
      </c>
      <c r="DE53" s="108">
        <v>0</v>
      </c>
      <c r="DF53" s="148">
        <v>0</v>
      </c>
      <c r="DG53" s="107">
        <v>0</v>
      </c>
      <c r="DH53" s="108">
        <v>0</v>
      </c>
      <c r="DI53" s="148">
        <v>0</v>
      </c>
      <c r="DJ53" s="107">
        <v>0</v>
      </c>
      <c r="DK53" s="108">
        <v>0</v>
      </c>
      <c r="DL53" s="148">
        <v>0</v>
      </c>
      <c r="DM53" s="108"/>
      <c r="DN53" s="108"/>
      <c r="DO53" s="108"/>
      <c r="DP53" s="107"/>
      <c r="DQ53" s="108"/>
      <c r="DR53" s="148"/>
      <c r="DS53" s="107">
        <v>13900</v>
      </c>
      <c r="DT53" s="108">
        <v>0</v>
      </c>
      <c r="DU53" s="148">
        <v>13900</v>
      </c>
    </row>
    <row r="54" spans="1:125" ht="35.450000000000003" customHeight="1" x14ac:dyDescent="0.2">
      <c r="A54" s="40" t="s">
        <v>128</v>
      </c>
      <c r="D54" s="31"/>
      <c r="E54" s="10"/>
      <c r="F54" s="47" t="s">
        <v>113</v>
      </c>
      <c r="G54" s="9">
        <v>138111</v>
      </c>
      <c r="H54" s="47"/>
      <c r="I54" s="48" t="s">
        <v>114</v>
      </c>
      <c r="J54" s="9">
        <v>48680</v>
      </c>
      <c r="K54" s="41"/>
      <c r="L54" s="21"/>
      <c r="M54" s="9">
        <v>186791</v>
      </c>
      <c r="N54" s="35">
        <v>186791</v>
      </c>
      <c r="O54" s="95">
        <v>300</v>
      </c>
      <c r="P54" s="95">
        <v>0</v>
      </c>
      <c r="Q54" s="95">
        <v>300</v>
      </c>
      <c r="R54" s="95">
        <v>1100</v>
      </c>
      <c r="S54" s="95">
        <v>0</v>
      </c>
      <c r="T54" s="95">
        <v>1100</v>
      </c>
      <c r="U54" s="95">
        <v>600</v>
      </c>
      <c r="V54" s="95">
        <v>0</v>
      </c>
      <c r="W54" s="95">
        <v>600</v>
      </c>
      <c r="X54" s="95">
        <v>1423</v>
      </c>
      <c r="Y54" s="95">
        <v>0</v>
      </c>
      <c r="Z54" s="95">
        <v>1423</v>
      </c>
      <c r="AA54" s="95">
        <v>1330</v>
      </c>
      <c r="AB54" s="95">
        <v>0</v>
      </c>
      <c r="AC54" s="95">
        <v>1330</v>
      </c>
      <c r="AD54" s="95">
        <v>1160</v>
      </c>
      <c r="AE54" s="95">
        <v>0</v>
      </c>
      <c r="AF54" s="95">
        <v>1160</v>
      </c>
      <c r="AG54" s="95">
        <v>700</v>
      </c>
      <c r="AH54" s="95">
        <v>0</v>
      </c>
      <c r="AI54" s="95">
        <v>700</v>
      </c>
      <c r="AJ54" s="95">
        <v>567</v>
      </c>
      <c r="AK54" s="95">
        <v>0</v>
      </c>
      <c r="AL54" s="95">
        <v>567</v>
      </c>
      <c r="AM54" s="95">
        <v>300</v>
      </c>
      <c r="AN54" s="95">
        <v>0</v>
      </c>
      <c r="AO54" s="95">
        <v>300</v>
      </c>
      <c r="AP54" s="95">
        <v>300</v>
      </c>
      <c r="AQ54" s="95">
        <v>0</v>
      </c>
      <c r="AR54" s="95">
        <v>300</v>
      </c>
      <c r="AS54" s="95">
        <v>300</v>
      </c>
      <c r="AT54" s="95">
        <v>0</v>
      </c>
      <c r="AU54" s="95">
        <v>300</v>
      </c>
      <c r="AV54" s="95">
        <v>1760</v>
      </c>
      <c r="AW54" s="95">
        <v>0</v>
      </c>
      <c r="AX54" s="95">
        <v>1760</v>
      </c>
      <c r="AY54" s="95">
        <v>740</v>
      </c>
      <c r="AZ54" s="95">
        <v>0</v>
      </c>
      <c r="BA54" s="95">
        <v>740</v>
      </c>
      <c r="BB54" s="95">
        <v>541</v>
      </c>
      <c r="BC54" s="95">
        <v>0</v>
      </c>
      <c r="BD54" s="95">
        <v>541</v>
      </c>
      <c r="BE54" s="95">
        <v>1800</v>
      </c>
      <c r="BF54" s="95">
        <v>0</v>
      </c>
      <c r="BG54" s="95">
        <v>1800</v>
      </c>
      <c r="BH54" s="95">
        <v>1200</v>
      </c>
      <c r="BI54" s="95">
        <v>0</v>
      </c>
      <c r="BJ54" s="95">
        <v>1200</v>
      </c>
      <c r="BK54" s="95">
        <v>800</v>
      </c>
      <c r="BL54" s="95">
        <v>0</v>
      </c>
      <c r="BM54" s="95">
        <v>800</v>
      </c>
      <c r="BN54" s="95">
        <v>1000</v>
      </c>
      <c r="BO54" s="95">
        <v>0</v>
      </c>
      <c r="BP54" s="95">
        <v>1000</v>
      </c>
      <c r="BQ54" s="95">
        <v>1136</v>
      </c>
      <c r="BR54" s="95">
        <v>0</v>
      </c>
      <c r="BS54" s="95">
        <v>1136</v>
      </c>
      <c r="BT54" s="95">
        <v>1800</v>
      </c>
      <c r="BU54" s="95">
        <v>0</v>
      </c>
      <c r="BV54" s="95">
        <v>1800</v>
      </c>
      <c r="BW54" s="95">
        <v>610</v>
      </c>
      <c r="BX54" s="95">
        <v>0</v>
      </c>
      <c r="BY54" s="95">
        <v>610</v>
      </c>
      <c r="BZ54" s="95">
        <v>820</v>
      </c>
      <c r="CA54" s="95">
        <v>0</v>
      </c>
      <c r="CB54" s="95">
        <v>820</v>
      </c>
      <c r="CC54" s="95">
        <v>1000</v>
      </c>
      <c r="CD54" s="95">
        <v>0</v>
      </c>
      <c r="CE54" s="95">
        <v>1000</v>
      </c>
      <c r="CF54" s="95">
        <v>790</v>
      </c>
      <c r="CG54" s="95">
        <v>0</v>
      </c>
      <c r="CH54" s="95">
        <v>790</v>
      </c>
      <c r="CI54" s="95">
        <v>300</v>
      </c>
      <c r="CJ54" s="95">
        <v>0</v>
      </c>
      <c r="CK54" s="95">
        <v>300</v>
      </c>
      <c r="CL54" s="95">
        <v>1485</v>
      </c>
      <c r="CM54" s="95">
        <v>0</v>
      </c>
      <c r="CN54" s="95">
        <v>1485</v>
      </c>
      <c r="CO54" s="95">
        <v>500</v>
      </c>
      <c r="CP54" s="95">
        <v>0</v>
      </c>
      <c r="CQ54" s="95">
        <v>500</v>
      </c>
      <c r="CR54" s="95">
        <v>200</v>
      </c>
      <c r="CS54" s="95">
        <v>0</v>
      </c>
      <c r="CT54" s="95">
        <v>200</v>
      </c>
      <c r="CU54" s="95">
        <v>300</v>
      </c>
      <c r="CV54" s="95"/>
      <c r="CW54" s="95">
        <v>300</v>
      </c>
      <c r="CX54" s="95">
        <v>436</v>
      </c>
      <c r="CY54" s="95">
        <v>0</v>
      </c>
      <c r="CZ54" s="95">
        <v>436</v>
      </c>
      <c r="DA54" s="95">
        <v>200</v>
      </c>
      <c r="DB54" s="95">
        <v>0</v>
      </c>
      <c r="DC54" s="95">
        <v>200</v>
      </c>
      <c r="DD54" s="95">
        <v>314</v>
      </c>
      <c r="DE54" s="95">
        <v>0</v>
      </c>
      <c r="DF54" s="95">
        <v>314</v>
      </c>
      <c r="DG54" s="95">
        <v>424</v>
      </c>
      <c r="DH54" s="95">
        <v>0</v>
      </c>
      <c r="DI54" s="95">
        <v>424</v>
      </c>
      <c r="DJ54" s="95">
        <v>329</v>
      </c>
      <c r="DK54" s="95">
        <v>0</v>
      </c>
      <c r="DL54" s="95">
        <v>329</v>
      </c>
      <c r="DM54" s="95"/>
      <c r="DN54" s="95"/>
      <c r="DO54" s="95"/>
      <c r="DP54" s="95"/>
      <c r="DQ54" s="95"/>
      <c r="DR54" s="95"/>
      <c r="DS54" s="95">
        <v>26565</v>
      </c>
      <c r="DT54" s="95">
        <v>0</v>
      </c>
      <c r="DU54" s="95">
        <v>26565</v>
      </c>
    </row>
    <row r="55" spans="1:125" ht="20.100000000000001" customHeight="1" x14ac:dyDescent="0.2">
      <c r="A55" s="193"/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</row>
    <row r="56" spans="1:125" ht="15" customHeight="1" x14ac:dyDescent="0.2">
      <c r="A56" s="190" t="s">
        <v>41</v>
      </c>
      <c r="B56" s="190"/>
      <c r="C56" s="190"/>
      <c r="D56" s="190"/>
      <c r="E56" s="190"/>
      <c r="F56" s="190"/>
      <c r="G56" s="190"/>
      <c r="H56" s="190"/>
      <c r="I56" s="190"/>
      <c r="J56" s="190"/>
      <c r="K56" s="190"/>
      <c r="L56" s="190"/>
      <c r="M56" s="190"/>
      <c r="V56" s="189">
        <v>45026</v>
      </c>
      <c r="W56" s="189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T56" s="188">
        <v>45998</v>
      </c>
      <c r="DU56" s="188"/>
    </row>
    <row r="57" spans="1:125" x14ac:dyDescent="0.2">
      <c r="H57" s="2"/>
      <c r="M57" s="150"/>
    </row>
    <row r="59" spans="1:125" x14ac:dyDescent="0.2">
      <c r="G59" s="2"/>
      <c r="M59" s="150"/>
    </row>
    <row r="65" spans="17:17" x14ac:dyDescent="0.2">
      <c r="Q65" s="44" t="s">
        <v>131</v>
      </c>
    </row>
  </sheetData>
  <mergeCells count="68">
    <mergeCell ref="A1:DU2"/>
    <mergeCell ref="D5:D7"/>
    <mergeCell ref="O5:Q5"/>
    <mergeCell ref="R5:T5"/>
    <mergeCell ref="DS5:DU5"/>
    <mergeCell ref="BT5:BV5"/>
    <mergeCell ref="G4:M4"/>
    <mergeCell ref="U5:W5"/>
    <mergeCell ref="AJ5:AL5"/>
    <mergeCell ref="AM5:AO5"/>
    <mergeCell ref="AP5:AR5"/>
    <mergeCell ref="CI5:CK5"/>
    <mergeCell ref="AV5:AX5"/>
    <mergeCell ref="AS5:AU5"/>
    <mergeCell ref="X5:Z5"/>
    <mergeCell ref="CC5:CE5"/>
    <mergeCell ref="A37:A38"/>
    <mergeCell ref="B37:B38"/>
    <mergeCell ref="A8:A9"/>
    <mergeCell ref="A10:A15"/>
    <mergeCell ref="M8:M9"/>
    <mergeCell ref="M10:M15"/>
    <mergeCell ref="B10:B15"/>
    <mergeCell ref="C10:C15"/>
    <mergeCell ref="D10:D15"/>
    <mergeCell ref="L10:L15"/>
    <mergeCell ref="V56:W56"/>
    <mergeCell ref="A56:M56"/>
    <mergeCell ref="M32:M35"/>
    <mergeCell ref="N32:N35"/>
    <mergeCell ref="L32:L35"/>
    <mergeCell ref="A55:M55"/>
    <mergeCell ref="N37:N38"/>
    <mergeCell ref="L37:L38"/>
    <mergeCell ref="B32:B35"/>
    <mergeCell ref="C32:C35"/>
    <mergeCell ref="D32:D35"/>
    <mergeCell ref="A50:M50"/>
    <mergeCell ref="C37:C38"/>
    <mergeCell ref="D37:D38"/>
    <mergeCell ref="M37:M38"/>
    <mergeCell ref="A32:A35"/>
    <mergeCell ref="DT56:DU56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DP5:DR5"/>
    <mergeCell ref="CL5:CN5"/>
    <mergeCell ref="CO5:CQ5"/>
    <mergeCell ref="BZ5:CB5"/>
    <mergeCell ref="N10:N14"/>
    <mergeCell ref="DG5:DI5"/>
    <mergeCell ref="DJ5:DL5"/>
    <mergeCell ref="DM5:DO5"/>
    <mergeCell ref="CR5:CT5"/>
    <mergeCell ref="CU5:CW5"/>
    <mergeCell ref="CX5:CZ5"/>
    <mergeCell ref="DA5:DC5"/>
    <mergeCell ref="DD5:DF5"/>
  </mergeCells>
  <printOptions horizontalCentered="1"/>
  <pageMargins left="0" right="0" top="0.35433070866141736" bottom="0" header="0.31496062992125984" footer="0.31496062992125984"/>
  <pageSetup paperSize="9" scale="4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4"/>
  <sheetViews>
    <sheetView workbookViewId="0">
      <selection activeCell="I8" sqref="I8"/>
    </sheetView>
  </sheetViews>
  <sheetFormatPr baseColWidth="10" defaultColWidth="9" defaultRowHeight="12.75" x14ac:dyDescent="0.2"/>
  <cols>
    <col min="1" max="1" width="36.5703125" style="1" customWidth="1"/>
    <col min="2" max="2" width="23.140625" style="1" customWidth="1"/>
    <col min="3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219" t="s">
        <v>152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20" t="s">
        <v>42</v>
      </c>
      <c r="C4" s="220"/>
      <c r="D4" s="220"/>
      <c r="E4" s="220"/>
      <c r="F4" s="220"/>
      <c r="G4" s="42"/>
      <c r="H4" s="221" t="s">
        <v>117</v>
      </c>
      <c r="I4" s="221"/>
      <c r="J4" s="221"/>
      <c r="K4" s="221"/>
      <c r="L4" s="221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227" t="s">
        <v>2</v>
      </c>
      <c r="B6" s="7" t="s">
        <v>43</v>
      </c>
      <c r="C6" s="20">
        <v>118600</v>
      </c>
      <c r="D6" s="20">
        <v>111187</v>
      </c>
      <c r="E6" s="67">
        <v>25</v>
      </c>
      <c r="F6" s="8">
        <v>7388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222">
        <v>202008</v>
      </c>
      <c r="N6" s="2">
        <v>153328</v>
      </c>
    </row>
    <row r="7" spans="1:14" ht="24.95" customHeight="1" x14ac:dyDescent="0.2">
      <c r="A7" s="228"/>
      <c r="B7" s="7" t="s">
        <v>114</v>
      </c>
      <c r="C7" s="20">
        <v>48800</v>
      </c>
      <c r="D7" s="20">
        <v>48680</v>
      </c>
      <c r="E7" s="67"/>
      <c r="F7" s="8">
        <v>120</v>
      </c>
      <c r="G7" s="66"/>
      <c r="H7" s="7"/>
      <c r="I7" s="20"/>
      <c r="J7" s="20"/>
      <c r="K7" s="67"/>
      <c r="L7" s="8"/>
      <c r="M7" s="222"/>
      <c r="N7" s="2"/>
    </row>
    <row r="8" spans="1:14" ht="24.95" customHeight="1" x14ac:dyDescent="0.2">
      <c r="A8" s="223" t="s">
        <v>4</v>
      </c>
      <c r="B8" s="7" t="s">
        <v>47</v>
      </c>
      <c r="C8" s="20">
        <v>174600</v>
      </c>
      <c r="D8" s="20">
        <v>170693</v>
      </c>
      <c r="E8" s="67">
        <v>1</v>
      </c>
      <c r="F8" s="8">
        <v>3906</v>
      </c>
      <c r="G8" s="33"/>
      <c r="H8" s="7" t="s">
        <v>48</v>
      </c>
      <c r="I8" s="20">
        <v>70400</v>
      </c>
      <c r="J8" s="20">
        <v>70400</v>
      </c>
      <c r="K8" s="67"/>
      <c r="L8" s="8">
        <v>0</v>
      </c>
      <c r="M8" s="222">
        <v>415648</v>
      </c>
      <c r="N8" s="2">
        <v>241093</v>
      </c>
    </row>
    <row r="9" spans="1:14" ht="24.95" customHeight="1" x14ac:dyDescent="0.2">
      <c r="A9" s="224"/>
      <c r="B9" s="7" t="s">
        <v>148</v>
      </c>
      <c r="C9" s="20">
        <v>138111</v>
      </c>
      <c r="D9" s="20">
        <v>138111</v>
      </c>
      <c r="E9" s="67"/>
      <c r="F9" s="8">
        <v>0</v>
      </c>
      <c r="G9" s="33"/>
      <c r="H9" s="7"/>
      <c r="I9" s="20"/>
      <c r="J9" s="20"/>
      <c r="K9" s="67"/>
      <c r="L9" s="8"/>
      <c r="M9" s="222"/>
      <c r="N9" s="2"/>
    </row>
    <row r="10" spans="1:14" ht="24.95" customHeight="1" x14ac:dyDescent="0.2">
      <c r="A10" s="224"/>
      <c r="B10" s="7" t="s">
        <v>49</v>
      </c>
      <c r="C10" s="20">
        <v>5200</v>
      </c>
      <c r="D10" s="20">
        <v>5094</v>
      </c>
      <c r="E10" s="67"/>
      <c r="F10" s="8">
        <v>106</v>
      </c>
      <c r="G10" s="33"/>
      <c r="H10" s="7" t="s">
        <v>50</v>
      </c>
      <c r="I10" s="20">
        <v>1400</v>
      </c>
      <c r="J10" s="20">
        <v>1399</v>
      </c>
      <c r="K10" s="67"/>
      <c r="L10" s="8">
        <v>1</v>
      </c>
      <c r="M10" s="222"/>
      <c r="N10" s="2">
        <v>6493</v>
      </c>
    </row>
    <row r="11" spans="1:14" ht="24.95" customHeight="1" x14ac:dyDescent="0.2">
      <c r="A11" s="224"/>
      <c r="B11" s="7" t="s">
        <v>45</v>
      </c>
      <c r="C11" s="20">
        <v>3400</v>
      </c>
      <c r="D11" s="20">
        <v>3068</v>
      </c>
      <c r="E11" s="67">
        <v>1</v>
      </c>
      <c r="F11" s="8">
        <v>331</v>
      </c>
      <c r="G11" s="33"/>
      <c r="H11" s="7" t="s">
        <v>145</v>
      </c>
      <c r="I11" s="20">
        <v>800</v>
      </c>
      <c r="J11" s="20">
        <v>462</v>
      </c>
      <c r="K11" s="67"/>
      <c r="L11" s="8">
        <v>338</v>
      </c>
      <c r="M11" s="222"/>
      <c r="N11" s="2"/>
    </row>
    <row r="12" spans="1:14" ht="24.95" customHeight="1" x14ac:dyDescent="0.2">
      <c r="A12" s="224"/>
      <c r="B12" s="7" t="s">
        <v>75</v>
      </c>
      <c r="C12" s="20">
        <v>4200</v>
      </c>
      <c r="D12" s="20">
        <v>4176</v>
      </c>
      <c r="E12" s="67">
        <v>18</v>
      </c>
      <c r="F12" s="8">
        <v>6</v>
      </c>
      <c r="G12" s="33"/>
      <c r="H12" s="7" t="s">
        <v>76</v>
      </c>
      <c r="I12" s="20">
        <v>3000</v>
      </c>
      <c r="J12" s="20">
        <v>3000</v>
      </c>
      <c r="K12" s="67"/>
      <c r="L12" s="8">
        <v>0</v>
      </c>
      <c r="M12" s="222"/>
      <c r="N12" s="2">
        <v>7176</v>
      </c>
    </row>
    <row r="13" spans="1:14" ht="24.95" customHeight="1" x14ac:dyDescent="0.2">
      <c r="A13" s="225"/>
      <c r="B13" s="7" t="s">
        <v>109</v>
      </c>
      <c r="C13" s="20">
        <v>16400</v>
      </c>
      <c r="D13" s="20">
        <v>15848</v>
      </c>
      <c r="E13" s="67">
        <v>3</v>
      </c>
      <c r="F13" s="8">
        <v>549</v>
      </c>
      <c r="G13" s="33"/>
      <c r="H13" s="7" t="s">
        <v>110</v>
      </c>
      <c r="I13" s="20">
        <v>3400</v>
      </c>
      <c r="J13" s="20">
        <v>3397</v>
      </c>
      <c r="K13" s="67"/>
      <c r="L13" s="8">
        <v>3</v>
      </c>
      <c r="M13" s="88"/>
      <c r="N13" s="2"/>
    </row>
    <row r="14" spans="1:14" ht="24.95" customHeight="1" x14ac:dyDescent="0.2">
      <c r="A14" s="6" t="s">
        <v>5</v>
      </c>
      <c r="B14" s="7" t="s">
        <v>51</v>
      </c>
      <c r="C14" s="20">
        <v>5000</v>
      </c>
      <c r="D14" s="20">
        <v>4595</v>
      </c>
      <c r="E14" s="67">
        <v>1</v>
      </c>
      <c r="F14" s="8">
        <v>404</v>
      </c>
      <c r="G14" s="33"/>
      <c r="H14" s="7" t="s">
        <v>52</v>
      </c>
      <c r="I14" s="20">
        <v>2200</v>
      </c>
      <c r="J14" s="20">
        <v>2073</v>
      </c>
      <c r="K14" s="67"/>
      <c r="L14" s="8">
        <v>127</v>
      </c>
      <c r="M14" s="88">
        <v>6668</v>
      </c>
      <c r="N14" s="2">
        <v>6668</v>
      </c>
    </row>
    <row r="15" spans="1:14" ht="24.95" customHeight="1" x14ac:dyDescent="0.2">
      <c r="A15" s="6" t="s">
        <v>6</v>
      </c>
      <c r="B15" s="7" t="s">
        <v>55</v>
      </c>
      <c r="C15" s="20">
        <v>4200</v>
      </c>
      <c r="D15" s="20">
        <v>3426</v>
      </c>
      <c r="E15" s="67"/>
      <c r="F15" s="8">
        <v>774</v>
      </c>
      <c r="G15" s="33"/>
      <c r="H15" s="7" t="s">
        <v>56</v>
      </c>
      <c r="I15" s="20">
        <v>1800</v>
      </c>
      <c r="J15" s="20">
        <v>1773</v>
      </c>
      <c r="K15" s="67"/>
      <c r="L15" s="8">
        <v>27</v>
      </c>
      <c r="M15" s="88">
        <v>5199</v>
      </c>
      <c r="N15" s="2">
        <v>5199</v>
      </c>
    </row>
    <row r="16" spans="1:14" ht="24.95" customHeight="1" x14ac:dyDescent="0.2">
      <c r="A16" s="6" t="s">
        <v>7</v>
      </c>
      <c r="B16" s="7" t="s">
        <v>57</v>
      </c>
      <c r="C16" s="20">
        <v>3400</v>
      </c>
      <c r="D16" s="20">
        <v>3395</v>
      </c>
      <c r="E16" s="67"/>
      <c r="F16" s="8">
        <v>5</v>
      </c>
      <c r="G16" s="33"/>
      <c r="H16" s="7" t="s">
        <v>58</v>
      </c>
      <c r="I16" s="20">
        <v>1400</v>
      </c>
      <c r="J16" s="20">
        <v>1001</v>
      </c>
      <c r="K16" s="67"/>
      <c r="L16" s="8">
        <v>399</v>
      </c>
      <c r="M16" s="88">
        <v>4396</v>
      </c>
      <c r="N16" s="2">
        <v>4396</v>
      </c>
    </row>
    <row r="17" spans="1:14" ht="24.95" customHeight="1" x14ac:dyDescent="0.2">
      <c r="A17" s="6" t="s">
        <v>8</v>
      </c>
      <c r="B17" s="7" t="s">
        <v>59</v>
      </c>
      <c r="C17" s="20">
        <v>2200</v>
      </c>
      <c r="D17" s="20">
        <v>2200</v>
      </c>
      <c r="E17" s="67"/>
      <c r="F17" s="8">
        <v>0</v>
      </c>
      <c r="G17" s="33"/>
      <c r="H17" s="7" t="s">
        <v>60</v>
      </c>
      <c r="I17" s="20">
        <v>1000</v>
      </c>
      <c r="J17" s="20">
        <v>911</v>
      </c>
      <c r="K17" s="67"/>
      <c r="L17" s="8">
        <v>89</v>
      </c>
      <c r="M17" s="88">
        <v>3111</v>
      </c>
      <c r="N17" s="2">
        <v>3111</v>
      </c>
    </row>
    <row r="18" spans="1:14" ht="24.95" customHeight="1" x14ac:dyDescent="0.2">
      <c r="A18" s="6" t="s">
        <v>9</v>
      </c>
      <c r="B18" s="7" t="s">
        <v>61</v>
      </c>
      <c r="C18" s="20">
        <v>2400</v>
      </c>
      <c r="D18" s="20">
        <v>2398</v>
      </c>
      <c r="E18" s="67"/>
      <c r="F18" s="8">
        <v>2</v>
      </c>
      <c r="G18" s="33"/>
      <c r="H18" s="7" t="s">
        <v>62</v>
      </c>
      <c r="I18" s="20">
        <v>800</v>
      </c>
      <c r="J18" s="20">
        <v>800</v>
      </c>
      <c r="K18" s="67"/>
      <c r="L18" s="8">
        <v>0</v>
      </c>
      <c r="M18" s="88">
        <v>3198</v>
      </c>
      <c r="N18" s="2">
        <v>3198</v>
      </c>
    </row>
    <row r="19" spans="1:14" ht="24.95" customHeight="1" x14ac:dyDescent="0.2">
      <c r="A19" s="6" t="s">
        <v>10</v>
      </c>
      <c r="B19" s="7" t="s">
        <v>63</v>
      </c>
      <c r="C19" s="20">
        <v>8600</v>
      </c>
      <c r="D19" s="20">
        <v>7758</v>
      </c>
      <c r="E19" s="67"/>
      <c r="F19" s="8">
        <v>842</v>
      </c>
      <c r="G19" s="33"/>
      <c r="H19" s="7" t="s">
        <v>64</v>
      </c>
      <c r="I19" s="20">
        <v>3800</v>
      </c>
      <c r="J19" s="20">
        <v>3768</v>
      </c>
      <c r="K19" s="67"/>
      <c r="L19" s="8">
        <v>32</v>
      </c>
      <c r="M19" s="88">
        <v>11526</v>
      </c>
      <c r="N19" s="2">
        <v>11526</v>
      </c>
    </row>
    <row r="20" spans="1:14" ht="24.95" customHeight="1" x14ac:dyDescent="0.2">
      <c r="A20" s="6" t="s">
        <v>11</v>
      </c>
      <c r="B20" s="7" t="s">
        <v>65</v>
      </c>
      <c r="C20" s="20">
        <v>3600</v>
      </c>
      <c r="D20" s="20">
        <v>3483</v>
      </c>
      <c r="E20" s="67"/>
      <c r="F20" s="8">
        <v>117</v>
      </c>
      <c r="G20" s="33"/>
      <c r="H20" s="7" t="s">
        <v>66</v>
      </c>
      <c r="I20" s="20">
        <v>1000</v>
      </c>
      <c r="J20" s="20">
        <v>1000</v>
      </c>
      <c r="K20" s="171"/>
      <c r="L20" s="8">
        <v>0</v>
      </c>
      <c r="M20" s="88">
        <v>4483</v>
      </c>
      <c r="N20" s="2">
        <v>4483</v>
      </c>
    </row>
    <row r="21" spans="1:14" ht="24.95" customHeight="1" x14ac:dyDescent="0.2">
      <c r="A21" s="6" t="s">
        <v>12</v>
      </c>
      <c r="B21" s="7" t="s">
        <v>67</v>
      </c>
      <c r="C21" s="20">
        <v>3800</v>
      </c>
      <c r="D21" s="20">
        <v>3764</v>
      </c>
      <c r="E21" s="67"/>
      <c r="F21" s="8">
        <v>36</v>
      </c>
      <c r="G21" s="33"/>
      <c r="H21" s="7" t="s">
        <v>68</v>
      </c>
      <c r="I21" s="20">
        <v>1400</v>
      </c>
      <c r="J21" s="20">
        <v>1394</v>
      </c>
      <c r="K21" s="171"/>
      <c r="L21" s="8">
        <v>6</v>
      </c>
      <c r="M21" s="88">
        <v>5158</v>
      </c>
      <c r="N21" s="2">
        <v>5158</v>
      </c>
    </row>
    <row r="22" spans="1:14" ht="24.95" customHeight="1" x14ac:dyDescent="0.2">
      <c r="A22" s="6" t="s">
        <v>13</v>
      </c>
      <c r="B22" s="7" t="s">
        <v>69</v>
      </c>
      <c r="C22" s="20">
        <v>5400</v>
      </c>
      <c r="D22" s="20">
        <v>4991</v>
      </c>
      <c r="E22" s="67">
        <v>2</v>
      </c>
      <c r="F22" s="8">
        <v>407</v>
      </c>
      <c r="G22" s="33"/>
      <c r="H22" s="7" t="s">
        <v>70</v>
      </c>
      <c r="I22" s="20">
        <v>2200</v>
      </c>
      <c r="J22" s="20">
        <v>2164</v>
      </c>
      <c r="K22" s="171"/>
      <c r="L22" s="8">
        <v>36</v>
      </c>
      <c r="M22" s="88">
        <v>7155</v>
      </c>
      <c r="N22" s="2">
        <v>7155</v>
      </c>
    </row>
    <row r="23" spans="1:14" ht="24.95" customHeight="1" x14ac:dyDescent="0.25">
      <c r="A23" s="6" t="s">
        <v>14</v>
      </c>
      <c r="B23" s="7" t="s">
        <v>71</v>
      </c>
      <c r="C23" s="20">
        <v>14400</v>
      </c>
      <c r="D23" s="20">
        <v>14342</v>
      </c>
      <c r="E23" s="67">
        <v>20</v>
      </c>
      <c r="F23" s="8">
        <v>38</v>
      </c>
      <c r="G23" s="33"/>
      <c r="H23" s="7" t="s">
        <v>72</v>
      </c>
      <c r="I23" s="20">
        <v>8800</v>
      </c>
      <c r="J23" s="20">
        <v>8394</v>
      </c>
      <c r="K23" s="172">
        <v>32</v>
      </c>
      <c r="L23" s="8">
        <v>374</v>
      </c>
      <c r="M23" s="88">
        <v>22736</v>
      </c>
      <c r="N23" s="2">
        <v>22736</v>
      </c>
    </row>
    <row r="24" spans="1:14" ht="24.95" customHeight="1" x14ac:dyDescent="0.2">
      <c r="A24" s="6" t="s">
        <v>15</v>
      </c>
      <c r="B24" s="7" t="s">
        <v>73</v>
      </c>
      <c r="C24" s="20">
        <v>20200</v>
      </c>
      <c r="D24" s="20">
        <v>18580</v>
      </c>
      <c r="E24" s="67"/>
      <c r="F24" s="8">
        <v>1620</v>
      </c>
      <c r="G24" s="33"/>
      <c r="H24" s="7" t="s">
        <v>74</v>
      </c>
      <c r="I24" s="20">
        <v>8600</v>
      </c>
      <c r="J24" s="20">
        <v>8518</v>
      </c>
      <c r="K24" s="171"/>
      <c r="L24" s="8">
        <v>82</v>
      </c>
      <c r="M24" s="88">
        <v>27098</v>
      </c>
      <c r="N24" s="2">
        <v>27098</v>
      </c>
    </row>
    <row r="25" spans="1:14" ht="24.95" customHeight="1" x14ac:dyDescent="0.2">
      <c r="A25" s="6" t="s">
        <v>16</v>
      </c>
      <c r="B25" s="7" t="s">
        <v>77</v>
      </c>
      <c r="C25" s="20">
        <v>15400</v>
      </c>
      <c r="D25" s="20">
        <v>14999</v>
      </c>
      <c r="E25" s="67"/>
      <c r="F25" s="8">
        <v>401</v>
      </c>
      <c r="G25" s="33"/>
      <c r="H25" s="7" t="s">
        <v>78</v>
      </c>
      <c r="I25" s="20">
        <v>6200</v>
      </c>
      <c r="J25" s="20">
        <v>6200</v>
      </c>
      <c r="K25" s="171"/>
      <c r="L25" s="8">
        <v>0</v>
      </c>
      <c r="M25" s="88">
        <v>21199</v>
      </c>
      <c r="N25" s="2">
        <v>21199</v>
      </c>
    </row>
    <row r="26" spans="1:14" ht="24.95" customHeight="1" x14ac:dyDescent="0.2">
      <c r="A26" s="6" t="s">
        <v>17</v>
      </c>
      <c r="B26" s="7" t="s">
        <v>79</v>
      </c>
      <c r="C26" s="20">
        <v>25600</v>
      </c>
      <c r="D26" s="20">
        <v>25585</v>
      </c>
      <c r="E26" s="67"/>
      <c r="F26" s="8">
        <v>15</v>
      </c>
      <c r="G26" s="33"/>
      <c r="H26" s="7" t="s">
        <v>80</v>
      </c>
      <c r="I26" s="20">
        <v>7400</v>
      </c>
      <c r="J26" s="20">
        <v>7203</v>
      </c>
      <c r="K26" s="171"/>
      <c r="L26" s="8">
        <v>197</v>
      </c>
      <c r="M26" s="88">
        <v>32788</v>
      </c>
      <c r="N26" s="2">
        <v>32788</v>
      </c>
    </row>
    <row r="27" spans="1:14" ht="24.95" customHeight="1" x14ac:dyDescent="0.2">
      <c r="A27" s="6" t="s">
        <v>18</v>
      </c>
      <c r="B27" s="7" t="s">
        <v>81</v>
      </c>
      <c r="C27" s="20">
        <v>600</v>
      </c>
      <c r="D27" s="20">
        <v>0</v>
      </c>
      <c r="E27" s="67"/>
      <c r="F27" s="8">
        <v>600</v>
      </c>
      <c r="G27" s="33"/>
      <c r="H27" s="7" t="s">
        <v>82</v>
      </c>
      <c r="I27" s="20">
        <v>200</v>
      </c>
      <c r="J27" s="20">
        <v>200</v>
      </c>
      <c r="K27" s="171"/>
      <c r="L27" s="8">
        <v>0</v>
      </c>
      <c r="M27" s="88">
        <v>200</v>
      </c>
      <c r="N27" s="2">
        <v>200</v>
      </c>
    </row>
    <row r="28" spans="1:14" ht="24.95" customHeight="1" x14ac:dyDescent="0.2">
      <c r="A28" s="6" t="s">
        <v>19</v>
      </c>
      <c r="B28" s="7" t="s">
        <v>83</v>
      </c>
      <c r="C28" s="20">
        <v>5200</v>
      </c>
      <c r="D28" s="20">
        <v>5120</v>
      </c>
      <c r="E28" s="67"/>
      <c r="F28" s="8">
        <v>80</v>
      </c>
      <c r="G28" s="33"/>
      <c r="H28" s="7" t="s">
        <v>84</v>
      </c>
      <c r="I28" s="20">
        <v>200</v>
      </c>
      <c r="J28" s="20">
        <v>200</v>
      </c>
      <c r="K28" s="171"/>
      <c r="L28" s="8">
        <v>0</v>
      </c>
      <c r="M28" s="88">
        <v>5320</v>
      </c>
      <c r="N28" s="2">
        <v>5320</v>
      </c>
    </row>
    <row r="29" spans="1:14" ht="24.95" customHeight="1" x14ac:dyDescent="0.2">
      <c r="A29" s="6" t="s">
        <v>20</v>
      </c>
      <c r="B29" s="7" t="s">
        <v>85</v>
      </c>
      <c r="C29" s="20">
        <v>2200</v>
      </c>
      <c r="D29" s="20">
        <v>2200</v>
      </c>
      <c r="E29" s="171"/>
      <c r="F29" s="8">
        <v>0</v>
      </c>
      <c r="G29" s="33"/>
      <c r="H29" s="7" t="s">
        <v>86</v>
      </c>
      <c r="I29" s="20">
        <v>1000</v>
      </c>
      <c r="J29" s="20">
        <v>1000</v>
      </c>
      <c r="K29" s="171"/>
      <c r="L29" s="8">
        <v>0</v>
      </c>
      <c r="M29" s="88">
        <v>3200</v>
      </c>
      <c r="N29" s="2">
        <v>3200</v>
      </c>
    </row>
    <row r="30" spans="1:14" ht="24.95" customHeight="1" x14ac:dyDescent="0.25">
      <c r="A30" s="178" t="s">
        <v>21</v>
      </c>
      <c r="B30" s="7" t="s">
        <v>87</v>
      </c>
      <c r="C30" s="20">
        <v>42600</v>
      </c>
      <c r="D30" s="20">
        <v>39135</v>
      </c>
      <c r="E30" s="172">
        <v>65</v>
      </c>
      <c r="F30" s="8">
        <v>3400</v>
      </c>
      <c r="G30" s="33"/>
      <c r="H30" s="7" t="s">
        <v>88</v>
      </c>
      <c r="I30" s="20">
        <v>19400</v>
      </c>
      <c r="J30" s="20">
        <v>19379</v>
      </c>
      <c r="K30" s="172">
        <v>18</v>
      </c>
      <c r="L30" s="8">
        <v>3</v>
      </c>
      <c r="M30" s="218">
        <v>67905</v>
      </c>
      <c r="N30" s="2">
        <v>58514</v>
      </c>
    </row>
    <row r="31" spans="1:14" ht="24.95" customHeight="1" x14ac:dyDescent="0.2">
      <c r="A31" s="178"/>
      <c r="B31" s="7" t="s">
        <v>53</v>
      </c>
      <c r="C31" s="20">
        <v>800</v>
      </c>
      <c r="D31" s="20">
        <v>800</v>
      </c>
      <c r="E31" s="171"/>
      <c r="F31" s="8">
        <v>0</v>
      </c>
      <c r="G31" s="33"/>
      <c r="H31" s="7" t="s">
        <v>54</v>
      </c>
      <c r="I31" s="20">
        <v>200</v>
      </c>
      <c r="J31" s="20">
        <v>0</v>
      </c>
      <c r="K31" s="171"/>
      <c r="L31" s="8">
        <v>200</v>
      </c>
      <c r="M31" s="218"/>
      <c r="N31" s="2">
        <v>800</v>
      </c>
    </row>
    <row r="32" spans="1:14" ht="24.95" customHeight="1" x14ac:dyDescent="0.2">
      <c r="A32" s="178"/>
      <c r="B32" s="7" t="s">
        <v>99</v>
      </c>
      <c r="C32" s="20">
        <v>6200</v>
      </c>
      <c r="D32" s="20">
        <v>6200</v>
      </c>
      <c r="E32" s="171"/>
      <c r="F32" s="8">
        <v>0</v>
      </c>
      <c r="G32" s="33"/>
      <c r="H32" s="7" t="s">
        <v>100</v>
      </c>
      <c r="I32" s="20">
        <v>2000</v>
      </c>
      <c r="J32" s="20">
        <v>1999</v>
      </c>
      <c r="K32" s="171"/>
      <c r="L32" s="8">
        <v>1</v>
      </c>
      <c r="M32" s="218"/>
      <c r="N32" s="2">
        <v>8199</v>
      </c>
    </row>
    <row r="33" spans="1:14" ht="24.95" customHeight="1" x14ac:dyDescent="0.2">
      <c r="A33" s="178"/>
      <c r="B33" s="7" t="s">
        <v>89</v>
      </c>
      <c r="C33" s="20">
        <v>200</v>
      </c>
      <c r="D33" s="20">
        <v>200</v>
      </c>
      <c r="E33" s="171"/>
      <c r="F33" s="8">
        <v>0</v>
      </c>
      <c r="G33" s="33"/>
      <c r="H33" s="7" t="s">
        <v>90</v>
      </c>
      <c r="I33" s="20">
        <v>200</v>
      </c>
      <c r="J33" s="20">
        <v>192</v>
      </c>
      <c r="K33" s="171"/>
      <c r="L33" s="8">
        <v>8</v>
      </c>
      <c r="M33" s="218"/>
      <c r="N33" s="2">
        <v>392</v>
      </c>
    </row>
    <row r="34" spans="1:14" ht="24.95" customHeight="1" x14ac:dyDescent="0.25">
      <c r="A34" s="6" t="s">
        <v>22</v>
      </c>
      <c r="B34" s="7" t="s">
        <v>144</v>
      </c>
      <c r="C34" s="20">
        <v>2400</v>
      </c>
      <c r="D34" s="20">
        <v>1256</v>
      </c>
      <c r="E34" s="171">
        <v>5</v>
      </c>
      <c r="F34" s="8">
        <v>1139</v>
      </c>
      <c r="G34" s="33"/>
      <c r="H34" s="7" t="s">
        <v>96</v>
      </c>
      <c r="I34" s="20">
        <v>2800</v>
      </c>
      <c r="J34" s="20">
        <v>2791</v>
      </c>
      <c r="K34" s="172">
        <v>7</v>
      </c>
      <c r="L34" s="8">
        <v>2</v>
      </c>
      <c r="M34" s="88">
        <v>4047</v>
      </c>
      <c r="N34" s="2">
        <v>4047</v>
      </c>
    </row>
    <row r="35" spans="1:14" ht="24.95" customHeight="1" x14ac:dyDescent="0.2">
      <c r="A35" s="178" t="s">
        <v>23</v>
      </c>
      <c r="B35" s="7" t="s">
        <v>92</v>
      </c>
      <c r="C35" s="20">
        <v>6000</v>
      </c>
      <c r="D35" s="20">
        <v>5455</v>
      </c>
      <c r="E35" s="171"/>
      <c r="F35" s="8">
        <v>545</v>
      </c>
      <c r="G35" s="33"/>
      <c r="H35" s="7" t="s">
        <v>93</v>
      </c>
      <c r="I35" s="20">
        <v>4000</v>
      </c>
      <c r="J35" s="20">
        <v>3982</v>
      </c>
      <c r="K35" s="171"/>
      <c r="L35" s="8">
        <v>18</v>
      </c>
      <c r="M35" s="218">
        <v>10837</v>
      </c>
      <c r="N35" s="2">
        <v>9437</v>
      </c>
    </row>
    <row r="36" spans="1:14" ht="24.95" customHeight="1" x14ac:dyDescent="0.2">
      <c r="A36" s="178"/>
      <c r="B36" s="7" t="s">
        <v>94</v>
      </c>
      <c r="C36" s="20">
        <v>1200</v>
      </c>
      <c r="D36" s="20">
        <v>1200</v>
      </c>
      <c r="E36" s="171"/>
      <c r="F36" s="8">
        <v>0</v>
      </c>
      <c r="G36" s="33"/>
      <c r="H36" s="7" t="s">
        <v>95</v>
      </c>
      <c r="I36" s="20">
        <v>200</v>
      </c>
      <c r="J36" s="20">
        <v>200</v>
      </c>
      <c r="K36" s="171"/>
      <c r="L36" s="8">
        <v>0</v>
      </c>
      <c r="M36" s="218"/>
      <c r="N36" s="2">
        <v>1400</v>
      </c>
    </row>
    <row r="37" spans="1:14" ht="24.95" customHeight="1" x14ac:dyDescent="0.25">
      <c r="A37" s="6" t="s">
        <v>32</v>
      </c>
      <c r="B37" s="7" t="s">
        <v>32</v>
      </c>
      <c r="C37" s="20">
        <v>10400</v>
      </c>
      <c r="D37" s="20">
        <v>8245</v>
      </c>
      <c r="E37" s="172">
        <v>4</v>
      </c>
      <c r="F37" s="8">
        <v>2151</v>
      </c>
      <c r="G37" s="33"/>
      <c r="H37" s="7" t="s">
        <v>91</v>
      </c>
      <c r="I37" s="20">
        <v>2400</v>
      </c>
      <c r="J37" s="20">
        <v>2391</v>
      </c>
      <c r="K37" s="171">
        <v>1</v>
      </c>
      <c r="L37" s="8">
        <v>8</v>
      </c>
      <c r="M37" s="88">
        <v>10636</v>
      </c>
      <c r="N37" s="2">
        <v>10636</v>
      </c>
    </row>
    <row r="38" spans="1:14" ht="24.95" customHeight="1" x14ac:dyDescent="0.2">
      <c r="A38" s="6" t="s">
        <v>24</v>
      </c>
      <c r="B38" s="7" t="s">
        <v>97</v>
      </c>
      <c r="C38" s="20">
        <v>5360</v>
      </c>
      <c r="D38" s="20">
        <v>5359</v>
      </c>
      <c r="E38" s="171"/>
      <c r="F38" s="8">
        <v>1</v>
      </c>
      <c r="G38" s="33"/>
      <c r="H38" s="7" t="s">
        <v>98</v>
      </c>
      <c r="I38" s="20">
        <v>1600</v>
      </c>
      <c r="J38" s="20">
        <v>1597</v>
      </c>
      <c r="K38" s="67">
        <v>3</v>
      </c>
      <c r="L38" s="8">
        <v>0</v>
      </c>
      <c r="M38" s="88">
        <v>6956</v>
      </c>
      <c r="N38" s="2">
        <v>6956</v>
      </c>
    </row>
    <row r="39" spans="1:14" ht="24.95" customHeight="1" x14ac:dyDescent="0.2">
      <c r="A39" s="6" t="s">
        <v>38</v>
      </c>
      <c r="B39" s="7" t="s">
        <v>107</v>
      </c>
      <c r="C39" s="20">
        <v>64600</v>
      </c>
      <c r="D39" s="20">
        <v>64522</v>
      </c>
      <c r="E39" s="171">
        <v>46</v>
      </c>
      <c r="F39" s="8">
        <v>32</v>
      </c>
      <c r="G39" s="33"/>
      <c r="H39" s="7" t="s">
        <v>108</v>
      </c>
      <c r="I39" s="20">
        <v>15600</v>
      </c>
      <c r="J39" s="20">
        <v>15401</v>
      </c>
      <c r="K39" s="67">
        <v>16</v>
      </c>
      <c r="L39" s="8">
        <v>183</v>
      </c>
      <c r="M39" s="88">
        <v>79923</v>
      </c>
      <c r="N39" s="2">
        <v>79923</v>
      </c>
    </row>
    <row r="40" spans="1:14" ht="24.95" customHeight="1" x14ac:dyDescent="0.2">
      <c r="A40" s="6" t="s">
        <v>25</v>
      </c>
      <c r="B40" s="7" t="s">
        <v>101</v>
      </c>
      <c r="C40" s="20">
        <v>2200</v>
      </c>
      <c r="D40" s="20">
        <v>2191</v>
      </c>
      <c r="E40" s="171">
        <v>7</v>
      </c>
      <c r="F40" s="8">
        <v>2</v>
      </c>
      <c r="G40" s="33"/>
      <c r="H40" s="7" t="s">
        <v>102</v>
      </c>
      <c r="I40" s="20">
        <v>800</v>
      </c>
      <c r="J40" s="20">
        <v>439</v>
      </c>
      <c r="K40" s="171"/>
      <c r="L40" s="8">
        <v>361</v>
      </c>
      <c r="M40" s="88">
        <v>2630</v>
      </c>
      <c r="N40" s="2">
        <v>2630</v>
      </c>
    </row>
    <row r="41" spans="1:14" ht="24.95" customHeight="1" x14ac:dyDescent="0.2">
      <c r="A41" s="6" t="s">
        <v>26</v>
      </c>
      <c r="B41" s="7" t="s">
        <v>103</v>
      </c>
      <c r="C41" s="20">
        <v>13800</v>
      </c>
      <c r="D41" s="20">
        <v>13796</v>
      </c>
      <c r="E41" s="171">
        <v>1</v>
      </c>
      <c r="F41" s="8">
        <v>3</v>
      </c>
      <c r="G41" s="33"/>
      <c r="H41" s="7" t="s">
        <v>104</v>
      </c>
      <c r="I41" s="20">
        <v>4000</v>
      </c>
      <c r="J41" s="20">
        <v>3319</v>
      </c>
      <c r="K41" s="171"/>
      <c r="L41" s="8">
        <v>681</v>
      </c>
      <c r="M41" s="88">
        <v>17115</v>
      </c>
      <c r="N41" s="2">
        <v>17115</v>
      </c>
    </row>
    <row r="42" spans="1:14" ht="24.95" customHeight="1" x14ac:dyDescent="0.2">
      <c r="A42" s="6" t="s">
        <v>27</v>
      </c>
      <c r="B42" s="7" t="s">
        <v>105</v>
      </c>
      <c r="C42" s="20">
        <v>2200</v>
      </c>
      <c r="D42" s="20">
        <v>1592</v>
      </c>
      <c r="E42" s="171"/>
      <c r="F42" s="8">
        <v>608</v>
      </c>
      <c r="G42" s="33"/>
      <c r="H42" s="7" t="s">
        <v>106</v>
      </c>
      <c r="I42" s="20">
        <v>200</v>
      </c>
      <c r="J42" s="20">
        <v>0</v>
      </c>
      <c r="K42" s="171"/>
      <c r="L42" s="8">
        <v>200</v>
      </c>
      <c r="M42" s="88">
        <v>1592</v>
      </c>
      <c r="N42" s="2">
        <v>1592</v>
      </c>
    </row>
    <row r="43" spans="1:14" ht="24.95" customHeight="1" x14ac:dyDescent="0.25">
      <c r="A43" s="6" t="s">
        <v>29</v>
      </c>
      <c r="B43" s="7" t="s">
        <v>111</v>
      </c>
      <c r="C43" s="20">
        <v>42000</v>
      </c>
      <c r="D43" s="20">
        <v>40790</v>
      </c>
      <c r="E43" s="172">
        <v>6</v>
      </c>
      <c r="F43" s="8">
        <v>1204</v>
      </c>
      <c r="G43" s="33"/>
      <c r="H43" s="7" t="s">
        <v>112</v>
      </c>
      <c r="I43" s="20">
        <v>12000</v>
      </c>
      <c r="J43" s="20">
        <v>12000</v>
      </c>
      <c r="K43" s="171"/>
      <c r="L43" s="8">
        <v>0</v>
      </c>
      <c r="M43" s="88">
        <v>52790</v>
      </c>
      <c r="N43" s="2">
        <v>52790</v>
      </c>
    </row>
    <row r="44" spans="1:14" ht="24.95" customHeight="1" x14ac:dyDescent="0.25">
      <c r="A44" s="6" t="s">
        <v>31</v>
      </c>
      <c r="B44" s="7" t="s">
        <v>115</v>
      </c>
      <c r="C44" s="20">
        <v>304800</v>
      </c>
      <c r="D44" s="20">
        <v>304640</v>
      </c>
      <c r="E44" s="172">
        <v>45</v>
      </c>
      <c r="F44" s="8">
        <v>115</v>
      </c>
      <c r="G44" s="33"/>
      <c r="H44" s="7" t="s">
        <v>116</v>
      </c>
      <c r="I44" s="20">
        <v>76800</v>
      </c>
      <c r="J44" s="20">
        <v>75344</v>
      </c>
      <c r="K44" s="172">
        <v>4</v>
      </c>
      <c r="L44" s="8">
        <v>1452</v>
      </c>
      <c r="M44" s="88">
        <v>379984</v>
      </c>
      <c r="N44" s="2">
        <v>379984</v>
      </c>
    </row>
    <row r="45" spans="1:14" ht="27" hidden="1" customHeight="1" x14ac:dyDescent="0.2">
      <c r="A45" s="163"/>
      <c r="B45" s="164"/>
      <c r="C45" s="20"/>
      <c r="D45" s="20"/>
      <c r="E45" s="67"/>
      <c r="F45" s="8"/>
      <c r="G45" s="33"/>
      <c r="H45" s="162"/>
      <c r="I45" s="20"/>
      <c r="J45" s="20"/>
      <c r="K45" s="67"/>
      <c r="L45" s="8"/>
      <c r="M45" s="88">
        <v>0</v>
      </c>
      <c r="N45" s="2">
        <v>0</v>
      </c>
    </row>
    <row r="46" spans="1:14" ht="39.950000000000003" customHeight="1" x14ac:dyDescent="0.2">
      <c r="A46" s="21" t="s">
        <v>33</v>
      </c>
      <c r="B46" s="21" t="s">
        <v>42</v>
      </c>
      <c r="C46" s="9">
        <v>1136271</v>
      </c>
      <c r="D46" s="9">
        <v>1109074</v>
      </c>
      <c r="E46" s="9">
        <v>250</v>
      </c>
      <c r="F46" s="9">
        <v>26947</v>
      </c>
      <c r="G46" s="71"/>
      <c r="H46" s="72" t="s">
        <v>117</v>
      </c>
      <c r="I46" s="73">
        <v>311400</v>
      </c>
      <c r="J46" s="73">
        <v>306432</v>
      </c>
      <c r="K46" s="73">
        <v>82</v>
      </c>
      <c r="L46" s="73">
        <v>4886</v>
      </c>
      <c r="M46" s="88">
        <v>1415506</v>
      </c>
      <c r="N46" s="2">
        <v>1415506</v>
      </c>
    </row>
    <row r="47" spans="1:14" ht="20.100000000000001" customHeight="1" x14ac:dyDescent="0.25">
      <c r="A47" s="10"/>
      <c r="B47" s="10"/>
      <c r="C47" s="81"/>
      <c r="D47" s="81"/>
      <c r="E47" s="81"/>
      <c r="F47" s="81"/>
      <c r="G47" s="10"/>
      <c r="H47" s="10"/>
      <c r="I47" s="81"/>
      <c r="J47" s="81"/>
      <c r="K47" s="81"/>
      <c r="L47" s="81"/>
      <c r="M47" s="153">
        <v>0</v>
      </c>
    </row>
    <row r="48" spans="1:14" ht="20.100000000000001" customHeight="1" x14ac:dyDescent="0.25">
      <c r="A48" s="226" t="s">
        <v>124</v>
      </c>
      <c r="B48" s="226"/>
      <c r="C48" s="10"/>
      <c r="D48" s="10"/>
      <c r="E48" s="10"/>
      <c r="F48" s="10"/>
      <c r="G48" s="10"/>
      <c r="H48" s="10"/>
      <c r="I48" s="10"/>
      <c r="J48" s="10"/>
      <c r="K48" s="10"/>
      <c r="L48" s="81"/>
      <c r="M48" s="145"/>
    </row>
    <row r="49" spans="1:13" ht="9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80"/>
    </row>
    <row r="50" spans="1:13" ht="24.95" customHeight="1" x14ac:dyDescent="0.2">
      <c r="A50" s="82" t="s">
        <v>30</v>
      </c>
      <c r="B50" s="83" t="s">
        <v>113</v>
      </c>
      <c r="C50" s="83">
        <v>201411</v>
      </c>
      <c r="D50" s="83">
        <v>63300</v>
      </c>
      <c r="E50" s="83"/>
      <c r="F50" s="83">
        <v>138111</v>
      </c>
      <c r="G50" s="74"/>
      <c r="H50" s="83" t="s">
        <v>114</v>
      </c>
      <c r="I50" s="83">
        <v>48680</v>
      </c>
      <c r="J50" s="83"/>
      <c r="K50" s="83"/>
      <c r="L50" s="83">
        <v>48680</v>
      </c>
      <c r="M50" s="79"/>
    </row>
    <row r="51" spans="1:13" ht="24.95" customHeight="1" x14ac:dyDescent="0.2">
      <c r="A51" s="84" t="s">
        <v>39</v>
      </c>
      <c r="B51" s="85" t="s">
        <v>120</v>
      </c>
      <c r="C51" s="85"/>
      <c r="D51" s="85">
        <v>29300</v>
      </c>
      <c r="E51" s="85"/>
      <c r="F51" s="85"/>
      <c r="G51" s="74"/>
      <c r="H51" s="85" t="s">
        <v>44</v>
      </c>
      <c r="I51" s="85"/>
      <c r="J51" s="85"/>
      <c r="K51" s="85"/>
      <c r="L51" s="85"/>
      <c r="M51" s="79"/>
    </row>
    <row r="52" spans="1:13" ht="24.95" customHeight="1" x14ac:dyDescent="0.2">
      <c r="A52" s="86" t="s">
        <v>40</v>
      </c>
      <c r="B52" s="87" t="s">
        <v>121</v>
      </c>
      <c r="C52" s="87"/>
      <c r="D52" s="87">
        <v>34000</v>
      </c>
      <c r="E52" s="87"/>
      <c r="F52" s="87"/>
      <c r="G52" s="74"/>
      <c r="H52" s="87" t="s">
        <v>48</v>
      </c>
      <c r="I52" s="87"/>
      <c r="J52" s="87"/>
      <c r="K52" s="87"/>
      <c r="L52" s="87"/>
      <c r="M52" s="79"/>
    </row>
    <row r="53" spans="1:13" ht="24.95" customHeight="1" x14ac:dyDescent="0.2">
      <c r="A53" s="10"/>
      <c r="B53" s="32"/>
      <c r="C53" s="32"/>
      <c r="D53" s="32"/>
      <c r="E53" s="32"/>
      <c r="F53" s="32"/>
      <c r="G53" s="32">
        <v>0</v>
      </c>
      <c r="H53" s="32"/>
      <c r="I53" s="32"/>
      <c r="J53" s="32"/>
      <c r="K53" s="32"/>
      <c r="L53" s="32"/>
      <c r="M53" s="79"/>
    </row>
    <row r="54" spans="1:13" ht="35.450000000000003" customHeight="1" x14ac:dyDescent="0.2">
      <c r="A54" s="190" t="s">
        <v>41</v>
      </c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</row>
    <row r="55" spans="1:13" ht="42" customHeight="1" x14ac:dyDescent="0.2">
      <c r="A55" s="217" t="s">
        <v>149</v>
      </c>
      <c r="B55" s="217"/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149">
        <v>45998</v>
      </c>
    </row>
    <row r="56" spans="1:13" x14ac:dyDescent="0.2">
      <c r="C56" s="2"/>
      <c r="D56" s="2"/>
      <c r="E56" s="2"/>
    </row>
    <row r="57" spans="1:13" x14ac:dyDescent="0.2">
      <c r="C57" s="2"/>
      <c r="E57" s="2"/>
    </row>
    <row r="58" spans="1:13" x14ac:dyDescent="0.2">
      <c r="E58" s="2"/>
    </row>
    <row r="59" spans="1:13" x14ac:dyDescent="0.2">
      <c r="D59" s="2"/>
      <c r="E59" s="2"/>
    </row>
    <row r="60" spans="1:13" x14ac:dyDescent="0.2">
      <c r="D60" s="2"/>
      <c r="E60" s="2"/>
    </row>
    <row r="61" spans="1:13" x14ac:dyDescent="0.2">
      <c r="E61" s="2"/>
    </row>
    <row r="62" spans="1:13" x14ac:dyDescent="0.2">
      <c r="D62" s="2"/>
      <c r="E62" s="2"/>
    </row>
    <row r="63" spans="1:13" x14ac:dyDescent="0.2">
      <c r="D63" s="2"/>
      <c r="E63" s="2"/>
    </row>
    <row r="64" spans="1:13" x14ac:dyDescent="0.2">
      <c r="D64" s="2"/>
      <c r="E64" s="2"/>
    </row>
  </sheetData>
  <mergeCells count="14">
    <mergeCell ref="A55:L55"/>
    <mergeCell ref="A35:A36"/>
    <mergeCell ref="M35:M36"/>
    <mergeCell ref="A54:L54"/>
    <mergeCell ref="A2:M2"/>
    <mergeCell ref="B4:F4"/>
    <mergeCell ref="H4:L4"/>
    <mergeCell ref="A30:A33"/>
    <mergeCell ref="M30:M33"/>
    <mergeCell ref="M8:M12"/>
    <mergeCell ref="A8:A13"/>
    <mergeCell ref="A48:B48"/>
    <mergeCell ref="A6:A7"/>
    <mergeCell ref="M6:M7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5"/>
  <sheetViews>
    <sheetView tabSelected="1" workbookViewId="0">
      <selection activeCell="J8" sqref="J8:J13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73" t="s">
        <v>138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6" ht="30.2" customHeight="1" x14ac:dyDescent="0.25">
      <c r="A3" s="10"/>
      <c r="B3" s="11" t="s">
        <v>34</v>
      </c>
      <c r="C3" s="11" t="s">
        <v>36</v>
      </c>
      <c r="D3" s="179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36"/>
      <c r="E4" s="10"/>
      <c r="F4" s="10"/>
      <c r="G4" s="10"/>
      <c r="H4" s="10"/>
      <c r="I4" s="10"/>
      <c r="J4" s="10"/>
      <c r="L4" s="235" t="s">
        <v>139</v>
      </c>
      <c r="M4" s="235"/>
      <c r="N4" s="235"/>
    </row>
    <row r="5" spans="1:16" ht="30.75" customHeight="1" x14ac:dyDescent="0.2">
      <c r="A5" s="159" t="s">
        <v>0</v>
      </c>
      <c r="B5" s="157" t="s">
        <v>1</v>
      </c>
      <c r="C5" s="36" t="s">
        <v>1</v>
      </c>
      <c r="D5" s="236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141</v>
      </c>
      <c r="M5" s="92" t="s">
        <v>140</v>
      </c>
      <c r="N5" s="92" t="s">
        <v>37</v>
      </c>
    </row>
    <row r="6" spans="1:16" ht="24.95" customHeight="1" x14ac:dyDescent="0.2">
      <c r="A6" s="223" t="s">
        <v>2</v>
      </c>
      <c r="B6" s="243">
        <v>98128</v>
      </c>
      <c r="C6" s="240">
        <v>28081</v>
      </c>
      <c r="D6" s="245">
        <v>126209</v>
      </c>
      <c r="E6" s="37"/>
      <c r="F6" s="17" t="s">
        <v>43</v>
      </c>
      <c r="G6" s="33">
        <v>111187</v>
      </c>
      <c r="H6" s="19" t="s">
        <v>44</v>
      </c>
      <c r="I6" s="18">
        <v>42141</v>
      </c>
      <c r="J6" s="246">
        <v>202008</v>
      </c>
      <c r="L6" s="229">
        <v>0.20861055007722468</v>
      </c>
      <c r="M6" s="229">
        <v>0.13752153822055138</v>
      </c>
      <c r="N6" s="229">
        <v>2.9770979423612474E-2</v>
      </c>
      <c r="O6" s="2"/>
    </row>
    <row r="7" spans="1:16" ht="24.95" customHeight="1" x14ac:dyDescent="0.2">
      <c r="A7" s="225"/>
      <c r="B7" s="244"/>
      <c r="C7" s="242"/>
      <c r="D7" s="175"/>
      <c r="E7" s="10"/>
      <c r="F7" s="17" t="s">
        <v>147</v>
      </c>
      <c r="G7" s="33">
        <v>48680</v>
      </c>
      <c r="H7" s="19"/>
      <c r="I7" s="18"/>
      <c r="J7" s="230"/>
      <c r="L7" s="229"/>
      <c r="M7" s="229"/>
      <c r="N7" s="229"/>
      <c r="O7" s="2"/>
    </row>
    <row r="8" spans="1:16" ht="24.95" customHeight="1" x14ac:dyDescent="0.2">
      <c r="A8" s="223" t="s">
        <v>4</v>
      </c>
      <c r="B8" s="237">
        <v>181740</v>
      </c>
      <c r="C8" s="240">
        <v>53332</v>
      </c>
      <c r="D8" s="175">
        <v>235072</v>
      </c>
      <c r="E8" s="10"/>
      <c r="F8" s="17" t="s">
        <v>47</v>
      </c>
      <c r="G8" s="33">
        <v>170693</v>
      </c>
      <c r="H8" s="19" t="s">
        <v>48</v>
      </c>
      <c r="I8" s="18">
        <v>70400</v>
      </c>
      <c r="J8" s="230">
        <v>415648</v>
      </c>
      <c r="L8" s="229">
        <v>0.18924185849565017</v>
      </c>
      <c r="M8" s="229">
        <v>0.25668990183792817</v>
      </c>
      <c r="N8" s="229">
        <v>5.5568821326084102E-2</v>
      </c>
    </row>
    <row r="9" spans="1:16" ht="24.95" customHeight="1" x14ac:dyDescent="0.2">
      <c r="A9" s="224"/>
      <c r="B9" s="238"/>
      <c r="C9" s="241"/>
      <c r="D9" s="175"/>
      <c r="E9" s="10"/>
      <c r="F9" s="17" t="s">
        <v>113</v>
      </c>
      <c r="G9" s="33">
        <v>138111</v>
      </c>
      <c r="H9" s="19"/>
      <c r="I9" s="18"/>
      <c r="J9" s="230"/>
      <c r="L9" s="229"/>
      <c r="M9" s="229"/>
      <c r="N9" s="229"/>
    </row>
    <row r="10" spans="1:16" ht="24.95" customHeight="1" x14ac:dyDescent="0.2">
      <c r="A10" s="224"/>
      <c r="B10" s="238"/>
      <c r="C10" s="241"/>
      <c r="D10" s="175"/>
      <c r="E10" s="10"/>
      <c r="F10" s="17" t="s">
        <v>49</v>
      </c>
      <c r="G10" s="33">
        <v>5094</v>
      </c>
      <c r="H10" s="19" t="s">
        <v>50</v>
      </c>
      <c r="I10" s="18">
        <v>1399</v>
      </c>
      <c r="J10" s="230"/>
      <c r="L10" s="229"/>
      <c r="M10" s="229"/>
      <c r="N10" s="229"/>
    </row>
    <row r="11" spans="1:16" ht="24.95" customHeight="1" x14ac:dyDescent="0.2">
      <c r="A11" s="224"/>
      <c r="B11" s="238"/>
      <c r="C11" s="241"/>
      <c r="D11" s="175"/>
      <c r="E11" s="10"/>
      <c r="F11" s="17" t="s">
        <v>146</v>
      </c>
      <c r="G11" s="33">
        <v>3068</v>
      </c>
      <c r="H11" s="19" t="s">
        <v>145</v>
      </c>
      <c r="I11" s="18">
        <v>462</v>
      </c>
      <c r="J11" s="230"/>
      <c r="L11" s="229"/>
      <c r="M11" s="229"/>
      <c r="N11" s="229"/>
      <c r="P11" s="2"/>
    </row>
    <row r="12" spans="1:16" ht="24.95" customHeight="1" x14ac:dyDescent="0.2">
      <c r="A12" s="224"/>
      <c r="B12" s="238"/>
      <c r="C12" s="241"/>
      <c r="D12" s="175"/>
      <c r="E12" s="10"/>
      <c r="F12" s="17" t="s">
        <v>75</v>
      </c>
      <c r="G12" s="33">
        <v>4176</v>
      </c>
      <c r="H12" s="19" t="s">
        <v>76</v>
      </c>
      <c r="I12" s="18">
        <v>3000</v>
      </c>
      <c r="J12" s="230"/>
      <c r="L12" s="229"/>
      <c r="M12" s="229"/>
      <c r="N12" s="229"/>
    </row>
    <row r="13" spans="1:16" ht="24.95" customHeight="1" x14ac:dyDescent="0.2">
      <c r="A13" s="225"/>
      <c r="B13" s="239"/>
      <c r="C13" s="242"/>
      <c r="D13" s="175"/>
      <c r="E13" s="10"/>
      <c r="F13" s="17" t="s">
        <v>109</v>
      </c>
      <c r="G13" s="33">
        <v>15848</v>
      </c>
      <c r="H13" s="19" t="s">
        <v>110</v>
      </c>
      <c r="I13" s="18">
        <v>3397</v>
      </c>
      <c r="J13" s="230"/>
      <c r="L13" s="229"/>
      <c r="M13" s="229"/>
      <c r="N13" s="229"/>
    </row>
    <row r="14" spans="1:16" ht="24.95" customHeight="1" x14ac:dyDescent="0.2">
      <c r="A14" s="156" t="s">
        <v>5</v>
      </c>
      <c r="B14" s="158">
        <v>4995</v>
      </c>
      <c r="C14" s="8">
        <v>727</v>
      </c>
      <c r="D14" s="151">
        <v>5722</v>
      </c>
      <c r="E14" s="10"/>
      <c r="F14" s="17" t="s">
        <v>51</v>
      </c>
      <c r="G14" s="33">
        <v>4595</v>
      </c>
      <c r="H14" s="19" t="s">
        <v>52</v>
      </c>
      <c r="I14" s="18">
        <v>2073</v>
      </c>
      <c r="J14" s="57">
        <v>6668</v>
      </c>
      <c r="L14" s="90">
        <v>0.31088782243551288</v>
      </c>
      <c r="M14" s="90">
        <v>6.7649592731829572E-3</v>
      </c>
      <c r="N14" s="90">
        <v>1.4644939689411418E-3</v>
      </c>
    </row>
    <row r="15" spans="1:16" ht="24.95" customHeight="1" x14ac:dyDescent="0.2">
      <c r="A15" s="156" t="s">
        <v>6</v>
      </c>
      <c r="B15" s="158">
        <v>3393</v>
      </c>
      <c r="C15" s="8">
        <v>1310</v>
      </c>
      <c r="D15" s="151">
        <v>4703</v>
      </c>
      <c r="E15" s="10"/>
      <c r="F15" s="17" t="s">
        <v>55</v>
      </c>
      <c r="G15" s="33">
        <v>3426</v>
      </c>
      <c r="H15" s="19" t="s">
        <v>56</v>
      </c>
      <c r="I15" s="18">
        <v>1773</v>
      </c>
      <c r="J15" s="57">
        <v>5199</v>
      </c>
      <c r="L15" s="90">
        <v>0.34102712060011542</v>
      </c>
      <c r="M15" s="90">
        <v>5.7859492481203006E-3</v>
      </c>
      <c r="N15" s="90">
        <v>1.2525556232188349E-3</v>
      </c>
    </row>
    <row r="16" spans="1:16" ht="24.95" customHeight="1" x14ac:dyDescent="0.2">
      <c r="A16" s="156" t="s">
        <v>7</v>
      </c>
      <c r="B16" s="158">
        <v>4195</v>
      </c>
      <c r="C16" s="8">
        <v>201</v>
      </c>
      <c r="D16" s="151">
        <v>4396</v>
      </c>
      <c r="E16" s="10"/>
      <c r="F16" s="17" t="s">
        <v>57</v>
      </c>
      <c r="G16" s="33">
        <v>3395</v>
      </c>
      <c r="H16" s="19" t="s">
        <v>58</v>
      </c>
      <c r="I16" s="18">
        <v>1001</v>
      </c>
      <c r="J16" s="57">
        <v>4396</v>
      </c>
      <c r="L16" s="90">
        <v>0.22770700636942676</v>
      </c>
      <c r="M16" s="90">
        <v>3.2666301169590644E-3</v>
      </c>
      <c r="N16" s="90">
        <v>7.0716761356009799E-4</v>
      </c>
    </row>
    <row r="17" spans="1:14" ht="24.95" customHeight="1" x14ac:dyDescent="0.2">
      <c r="A17" s="156" t="s">
        <v>8</v>
      </c>
      <c r="B17" s="158">
        <v>2572</v>
      </c>
      <c r="C17" s="8">
        <v>439</v>
      </c>
      <c r="D17" s="151">
        <v>3011</v>
      </c>
      <c r="E17" s="10"/>
      <c r="F17" s="17" t="s">
        <v>59</v>
      </c>
      <c r="G17" s="33">
        <v>2200</v>
      </c>
      <c r="H17" s="19" t="s">
        <v>60</v>
      </c>
      <c r="I17" s="18">
        <v>911</v>
      </c>
      <c r="J17" s="57">
        <v>3111</v>
      </c>
      <c r="L17" s="90">
        <v>0.29283188685310191</v>
      </c>
      <c r="M17" s="90">
        <v>2.9729271094402674E-3</v>
      </c>
      <c r="N17" s="90">
        <v>6.4358610984340577E-4</v>
      </c>
    </row>
    <row r="18" spans="1:14" ht="24.95" customHeight="1" x14ac:dyDescent="0.2">
      <c r="A18" s="156" t="s">
        <v>9</v>
      </c>
      <c r="B18" s="158">
        <v>2998</v>
      </c>
      <c r="C18" s="8">
        <v>200</v>
      </c>
      <c r="D18" s="151">
        <v>3198</v>
      </c>
      <c r="E18" s="10"/>
      <c r="F18" s="17" t="s">
        <v>61</v>
      </c>
      <c r="G18" s="33">
        <v>2398</v>
      </c>
      <c r="H18" s="19" t="s">
        <v>62</v>
      </c>
      <c r="I18" s="18">
        <v>800</v>
      </c>
      <c r="J18" s="57">
        <v>3198</v>
      </c>
      <c r="L18" s="90">
        <v>0.25015634771732331</v>
      </c>
      <c r="M18" s="90">
        <v>2.6106934001670842E-3</v>
      </c>
      <c r="N18" s="90">
        <v>5.6516892192615218E-4</v>
      </c>
    </row>
    <row r="19" spans="1:14" ht="24.95" customHeight="1" x14ac:dyDescent="0.2">
      <c r="A19" s="156" t="s">
        <v>10</v>
      </c>
      <c r="B19" s="158">
        <v>8972</v>
      </c>
      <c r="C19" s="8">
        <v>2165</v>
      </c>
      <c r="D19" s="151">
        <v>11137</v>
      </c>
      <c r="E19" s="10"/>
      <c r="F19" s="17" t="s">
        <v>63</v>
      </c>
      <c r="G19" s="33">
        <v>7758</v>
      </c>
      <c r="H19" s="19" t="s">
        <v>64</v>
      </c>
      <c r="I19" s="18">
        <v>3768</v>
      </c>
      <c r="J19" s="57">
        <v>11526</v>
      </c>
      <c r="L19" s="90">
        <v>0.32691306611140031</v>
      </c>
      <c r="M19" s="90">
        <v>1.2296365914786967E-2</v>
      </c>
      <c r="N19" s="90">
        <v>2.6619456222721767E-3</v>
      </c>
    </row>
    <row r="20" spans="1:14" ht="24.95" customHeight="1" x14ac:dyDescent="0.2">
      <c r="A20" s="156" t="s">
        <v>11</v>
      </c>
      <c r="B20" s="158">
        <v>4145</v>
      </c>
      <c r="C20" s="8">
        <v>138</v>
      </c>
      <c r="D20" s="151">
        <v>4283</v>
      </c>
      <c r="E20" s="10"/>
      <c r="F20" s="17" t="s">
        <v>65</v>
      </c>
      <c r="G20" s="33">
        <v>3483</v>
      </c>
      <c r="H20" s="19" t="s">
        <v>66</v>
      </c>
      <c r="I20" s="18">
        <v>1000</v>
      </c>
      <c r="J20" s="57">
        <v>4483</v>
      </c>
      <c r="L20" s="90">
        <v>0.22306491188935981</v>
      </c>
      <c r="M20" s="90">
        <v>3.2633667502088553E-3</v>
      </c>
      <c r="N20" s="90">
        <v>7.0646115240769023E-4</v>
      </c>
    </row>
    <row r="21" spans="1:14" ht="24.95" customHeight="1" x14ac:dyDescent="0.2">
      <c r="A21" s="156" t="s">
        <v>12</v>
      </c>
      <c r="B21" s="158">
        <v>4180</v>
      </c>
      <c r="C21" s="8">
        <v>400</v>
      </c>
      <c r="D21" s="151">
        <v>4580</v>
      </c>
      <c r="E21" s="10"/>
      <c r="F21" s="17" t="s">
        <v>67</v>
      </c>
      <c r="G21" s="33">
        <v>3764</v>
      </c>
      <c r="H21" s="19" t="s">
        <v>68</v>
      </c>
      <c r="I21" s="18">
        <v>1394</v>
      </c>
      <c r="J21" s="57">
        <v>5158</v>
      </c>
      <c r="L21" s="90">
        <v>0.270259790616518</v>
      </c>
      <c r="M21" s="90">
        <v>4.5491332497911447E-3</v>
      </c>
      <c r="N21" s="90">
        <v>9.8480684645632015E-4</v>
      </c>
    </row>
    <row r="22" spans="1:14" ht="24.95" customHeight="1" x14ac:dyDescent="0.2">
      <c r="A22" s="156" t="s">
        <v>13</v>
      </c>
      <c r="B22" s="158">
        <v>5787</v>
      </c>
      <c r="C22" s="8">
        <v>968</v>
      </c>
      <c r="D22" s="151">
        <v>6755</v>
      </c>
      <c r="E22" s="10"/>
      <c r="F22" s="17" t="s">
        <v>69</v>
      </c>
      <c r="G22" s="33">
        <v>4991</v>
      </c>
      <c r="H22" s="19" t="s">
        <v>70</v>
      </c>
      <c r="I22" s="18">
        <v>2164</v>
      </c>
      <c r="J22" s="57">
        <v>7155</v>
      </c>
      <c r="L22" s="90">
        <v>0.30244584206848357</v>
      </c>
      <c r="M22" s="90">
        <v>7.0619256474519628E-3</v>
      </c>
      <c r="N22" s="90">
        <v>1.5287819338102417E-3</v>
      </c>
    </row>
    <row r="23" spans="1:14" ht="24.95" customHeight="1" x14ac:dyDescent="0.2">
      <c r="A23" s="156" t="s">
        <v>14</v>
      </c>
      <c r="B23" s="158">
        <v>17139</v>
      </c>
      <c r="C23" s="8">
        <v>4797</v>
      </c>
      <c r="D23" s="151">
        <v>21936</v>
      </c>
      <c r="E23" s="10"/>
      <c r="F23" s="17" t="s">
        <v>71</v>
      </c>
      <c r="G23" s="33">
        <v>14342</v>
      </c>
      <c r="H23" s="19" t="s">
        <v>72</v>
      </c>
      <c r="I23" s="18">
        <v>8394</v>
      </c>
      <c r="J23" s="57">
        <v>22736</v>
      </c>
      <c r="L23" s="90">
        <v>0.3691942294159043</v>
      </c>
      <c r="M23" s="90">
        <v>2.7392700501253132E-2</v>
      </c>
      <c r="N23" s="90">
        <v>5.9300349133101522E-3</v>
      </c>
    </row>
    <row r="24" spans="1:14" ht="24.95" customHeight="1" x14ac:dyDescent="0.2">
      <c r="A24" s="156" t="s">
        <v>15</v>
      </c>
      <c r="B24" s="158">
        <v>22192</v>
      </c>
      <c r="C24" s="8">
        <v>4406</v>
      </c>
      <c r="D24" s="151">
        <v>26598</v>
      </c>
      <c r="E24" s="10"/>
      <c r="F24" s="17" t="s">
        <v>73</v>
      </c>
      <c r="G24" s="33">
        <v>18580</v>
      </c>
      <c r="H24" s="19" t="s">
        <v>74</v>
      </c>
      <c r="I24" s="18">
        <v>8518</v>
      </c>
      <c r="J24" s="57">
        <v>27098</v>
      </c>
      <c r="L24" s="90">
        <v>0.31434054173739762</v>
      </c>
      <c r="M24" s="90">
        <v>2.7797357978279032E-2</v>
      </c>
      <c r="N24" s="90">
        <v>6.0176360962087058E-3</v>
      </c>
    </row>
    <row r="25" spans="1:14" ht="24.95" customHeight="1" x14ac:dyDescent="0.2">
      <c r="A25" s="156" t="s">
        <v>16</v>
      </c>
      <c r="B25" s="158">
        <v>15399</v>
      </c>
      <c r="C25" s="8">
        <v>3400</v>
      </c>
      <c r="D25" s="151">
        <v>18799</v>
      </c>
      <c r="E25" s="10"/>
      <c r="F25" s="17" t="s">
        <v>77</v>
      </c>
      <c r="G25" s="33">
        <v>14999</v>
      </c>
      <c r="H25" s="19" t="s">
        <v>78</v>
      </c>
      <c r="I25" s="18">
        <v>6200</v>
      </c>
      <c r="J25" s="57">
        <v>21199</v>
      </c>
      <c r="L25" s="90">
        <v>0.2924666257842351</v>
      </c>
      <c r="M25" s="90">
        <v>2.0232873851294905E-2</v>
      </c>
      <c r="N25" s="90">
        <v>4.3800591449276796E-3</v>
      </c>
    </row>
    <row r="26" spans="1:14" ht="24.95" customHeight="1" x14ac:dyDescent="0.2">
      <c r="A26" s="156" t="s">
        <v>17</v>
      </c>
      <c r="B26" s="158">
        <v>32788</v>
      </c>
      <c r="C26" s="8">
        <v>0</v>
      </c>
      <c r="D26" s="151">
        <v>32788</v>
      </c>
      <c r="E26" s="10"/>
      <c r="F26" s="17" t="s">
        <v>79</v>
      </c>
      <c r="G26" s="33">
        <v>25585</v>
      </c>
      <c r="H26" s="19" t="s">
        <v>80</v>
      </c>
      <c r="I26" s="18">
        <v>7203</v>
      </c>
      <c r="J26" s="57">
        <v>32788</v>
      </c>
      <c r="L26" s="90">
        <v>0.21968403074295473</v>
      </c>
      <c r="M26" s="90">
        <v>2.3506030701754384E-2</v>
      </c>
      <c r="N26" s="90">
        <v>5.0886396807925931E-3</v>
      </c>
    </row>
    <row r="27" spans="1:14" ht="24.95" customHeight="1" x14ac:dyDescent="0.2">
      <c r="A27" s="156" t="s">
        <v>18</v>
      </c>
      <c r="B27" s="158">
        <v>200</v>
      </c>
      <c r="C27" s="8">
        <v>0</v>
      </c>
      <c r="D27" s="151">
        <v>200</v>
      </c>
      <c r="E27" s="10"/>
      <c r="F27" s="17" t="s">
        <v>81</v>
      </c>
      <c r="G27" s="33">
        <v>0</v>
      </c>
      <c r="H27" s="19" t="s">
        <v>82</v>
      </c>
      <c r="I27" s="18">
        <v>200</v>
      </c>
      <c r="J27" s="57">
        <v>200</v>
      </c>
      <c r="L27" s="90">
        <v>1</v>
      </c>
      <c r="M27" s="90">
        <v>6.5267335004177106E-4</v>
      </c>
      <c r="N27" s="90">
        <v>1.4129223048153805E-4</v>
      </c>
    </row>
    <row r="28" spans="1:14" ht="24.95" customHeight="1" x14ac:dyDescent="0.2">
      <c r="A28" s="156" t="s">
        <v>19</v>
      </c>
      <c r="B28" s="158">
        <v>3121</v>
      </c>
      <c r="C28" s="8">
        <v>2199</v>
      </c>
      <c r="D28" s="151">
        <v>5320</v>
      </c>
      <c r="E28" s="10"/>
      <c r="F28" s="17" t="s">
        <v>83</v>
      </c>
      <c r="G28" s="33">
        <v>5120</v>
      </c>
      <c r="H28" s="19" t="s">
        <v>84</v>
      </c>
      <c r="I28" s="18">
        <v>200</v>
      </c>
      <c r="J28" s="57">
        <v>5320</v>
      </c>
      <c r="L28" s="90">
        <v>3.7593984962406013E-2</v>
      </c>
      <c r="M28" s="90">
        <v>6.5267335004177106E-4</v>
      </c>
      <c r="N28" s="90">
        <v>1.4129223048153805E-4</v>
      </c>
    </row>
    <row r="29" spans="1:14" ht="24.95" customHeight="1" x14ac:dyDescent="0.2">
      <c r="A29" s="156" t="s">
        <v>20</v>
      </c>
      <c r="B29" s="158">
        <v>2600</v>
      </c>
      <c r="C29" s="8">
        <v>600</v>
      </c>
      <c r="D29" s="151">
        <v>3200</v>
      </c>
      <c r="E29" s="10"/>
      <c r="F29" s="17" t="s">
        <v>85</v>
      </c>
      <c r="G29" s="33">
        <v>2200</v>
      </c>
      <c r="H29" s="19" t="s">
        <v>86</v>
      </c>
      <c r="I29" s="18">
        <v>1000</v>
      </c>
      <c r="J29" s="57">
        <v>3200</v>
      </c>
      <c r="L29" s="90">
        <v>0.3125</v>
      </c>
      <c r="M29" s="90">
        <v>3.2633667502088553E-3</v>
      </c>
      <c r="N29" s="90">
        <v>7.0646115240769023E-4</v>
      </c>
    </row>
    <row r="30" spans="1:14" ht="24.95" customHeight="1" x14ac:dyDescent="0.2">
      <c r="A30" s="233" t="s">
        <v>21</v>
      </c>
      <c r="B30" s="234">
        <v>52706</v>
      </c>
      <c r="C30" s="177">
        <v>11199</v>
      </c>
      <c r="D30" s="175">
        <v>63905</v>
      </c>
      <c r="E30" s="10"/>
      <c r="F30" s="17" t="s">
        <v>87</v>
      </c>
      <c r="G30" s="33">
        <v>39135</v>
      </c>
      <c r="H30" s="19" t="s">
        <v>88</v>
      </c>
      <c r="I30" s="18">
        <v>19379</v>
      </c>
      <c r="J30" s="230">
        <v>67905</v>
      </c>
      <c r="L30" s="229">
        <v>0.31764965760989616</v>
      </c>
      <c r="M30" s="229">
        <v>7.0390820802005011E-2</v>
      </c>
      <c r="N30" s="229">
        <v>1.5238367057433878E-2</v>
      </c>
    </row>
    <row r="31" spans="1:14" ht="24.95" customHeight="1" x14ac:dyDescent="0.2">
      <c r="A31" s="233"/>
      <c r="B31" s="234"/>
      <c r="C31" s="177"/>
      <c r="D31" s="175"/>
      <c r="E31" s="10"/>
      <c r="F31" s="17" t="s">
        <v>53</v>
      </c>
      <c r="G31" s="33">
        <v>800</v>
      </c>
      <c r="H31" s="19" t="s">
        <v>54</v>
      </c>
      <c r="I31" s="18">
        <v>0</v>
      </c>
      <c r="J31" s="230"/>
      <c r="L31" s="229"/>
      <c r="M31" s="229"/>
      <c r="N31" s="229"/>
    </row>
    <row r="32" spans="1:14" ht="24.95" customHeight="1" x14ac:dyDescent="0.2">
      <c r="A32" s="233"/>
      <c r="B32" s="234"/>
      <c r="C32" s="177"/>
      <c r="D32" s="175"/>
      <c r="E32" s="10"/>
      <c r="F32" s="17" t="s">
        <v>99</v>
      </c>
      <c r="G32" s="33">
        <v>6200</v>
      </c>
      <c r="H32" s="19" t="s">
        <v>100</v>
      </c>
      <c r="I32" s="18">
        <v>1999</v>
      </c>
      <c r="J32" s="230"/>
      <c r="L32" s="229"/>
      <c r="M32" s="229"/>
      <c r="N32" s="229"/>
    </row>
    <row r="33" spans="1:14" ht="24.95" customHeight="1" x14ac:dyDescent="0.2">
      <c r="A33" s="233"/>
      <c r="B33" s="234"/>
      <c r="C33" s="177"/>
      <c r="D33" s="175"/>
      <c r="E33" s="10"/>
      <c r="F33" s="17" t="s">
        <v>89</v>
      </c>
      <c r="G33" s="33">
        <v>200</v>
      </c>
      <c r="H33" s="19" t="s">
        <v>90</v>
      </c>
      <c r="I33" s="18">
        <v>192</v>
      </c>
      <c r="J33" s="230"/>
      <c r="L33" s="229"/>
      <c r="M33" s="229"/>
      <c r="N33" s="229"/>
    </row>
    <row r="34" spans="1:14" ht="24.95" customHeight="1" x14ac:dyDescent="0.2">
      <c r="A34" s="156" t="s">
        <v>22</v>
      </c>
      <c r="B34" s="158">
        <v>0</v>
      </c>
      <c r="C34" s="8">
        <v>2392</v>
      </c>
      <c r="D34" s="151">
        <v>2392</v>
      </c>
      <c r="E34" s="10"/>
      <c r="F34" s="17" t="s">
        <v>144</v>
      </c>
      <c r="G34" s="33">
        <v>1256</v>
      </c>
      <c r="H34" s="19" t="s">
        <v>96</v>
      </c>
      <c r="I34" s="18">
        <v>2791</v>
      </c>
      <c r="J34" s="57">
        <v>4047</v>
      </c>
      <c r="L34" s="90">
        <v>0.68964665184086982</v>
      </c>
      <c r="M34" s="90">
        <v>9.1080565998329158E-3</v>
      </c>
      <c r="N34" s="90">
        <v>1.9717330763698634E-3</v>
      </c>
    </row>
    <row r="35" spans="1:14" ht="24.95" customHeight="1" x14ac:dyDescent="0.2">
      <c r="A35" s="233" t="s">
        <v>23</v>
      </c>
      <c r="B35" s="234">
        <v>6137</v>
      </c>
      <c r="C35" s="177">
        <v>2838</v>
      </c>
      <c r="D35" s="175">
        <v>8975</v>
      </c>
      <c r="E35" s="10"/>
      <c r="F35" s="17" t="s">
        <v>92</v>
      </c>
      <c r="G35" s="33">
        <v>5455</v>
      </c>
      <c r="H35" s="19" t="s">
        <v>93</v>
      </c>
      <c r="I35" s="18">
        <v>3982</v>
      </c>
      <c r="J35" s="230">
        <v>10837</v>
      </c>
      <c r="L35" s="229">
        <v>0.38590015686998247</v>
      </c>
      <c r="M35" s="229">
        <v>1.3647399749373434E-2</v>
      </c>
      <c r="N35" s="229">
        <v>2.9544205393689607E-3</v>
      </c>
    </row>
    <row r="36" spans="1:14" ht="24.95" customHeight="1" x14ac:dyDescent="0.2">
      <c r="A36" s="233"/>
      <c r="B36" s="234"/>
      <c r="C36" s="177"/>
      <c r="D36" s="175"/>
      <c r="E36" s="10"/>
      <c r="F36" s="17" t="s">
        <v>94</v>
      </c>
      <c r="G36" s="33">
        <v>1200</v>
      </c>
      <c r="H36" s="19" t="s">
        <v>95</v>
      </c>
      <c r="I36" s="18">
        <v>200</v>
      </c>
      <c r="J36" s="230"/>
      <c r="L36" s="229"/>
      <c r="M36" s="229"/>
      <c r="N36" s="229"/>
    </row>
    <row r="37" spans="1:14" ht="24.95" customHeight="1" x14ac:dyDescent="0.2">
      <c r="A37" s="156" t="s">
        <v>32</v>
      </c>
      <c r="B37" s="158">
        <v>4400</v>
      </c>
      <c r="C37" s="8">
        <v>2067</v>
      </c>
      <c r="D37" s="151">
        <v>6467</v>
      </c>
      <c r="E37" s="10"/>
      <c r="F37" s="17" t="s">
        <v>32</v>
      </c>
      <c r="G37" s="33">
        <v>8245</v>
      </c>
      <c r="H37" s="19" t="s">
        <v>91</v>
      </c>
      <c r="I37" s="18">
        <v>2391</v>
      </c>
      <c r="J37" s="57">
        <v>10636</v>
      </c>
      <c r="L37" s="90">
        <v>0.2248025573523881</v>
      </c>
      <c r="M37" s="90">
        <v>7.8027098997493737E-3</v>
      </c>
      <c r="N37" s="90">
        <v>1.6891486154067875E-3</v>
      </c>
    </row>
    <row r="38" spans="1:14" ht="24.95" customHeight="1" x14ac:dyDescent="0.2">
      <c r="A38" s="156" t="s">
        <v>24</v>
      </c>
      <c r="B38" s="158">
        <v>5359</v>
      </c>
      <c r="C38" s="8">
        <v>1394</v>
      </c>
      <c r="D38" s="151">
        <v>6753</v>
      </c>
      <c r="E38" s="10"/>
      <c r="F38" s="17" t="s">
        <v>97</v>
      </c>
      <c r="G38" s="33">
        <v>5359</v>
      </c>
      <c r="H38" s="19" t="s">
        <v>98</v>
      </c>
      <c r="I38" s="18">
        <v>1597</v>
      </c>
      <c r="J38" s="57">
        <v>6956</v>
      </c>
      <c r="L38" s="90">
        <v>0.22958596894767108</v>
      </c>
      <c r="M38" s="90">
        <v>5.2115967000835421E-3</v>
      </c>
      <c r="N38" s="90">
        <v>1.1282184603950813E-3</v>
      </c>
    </row>
    <row r="39" spans="1:14" ht="24.95" customHeight="1" x14ac:dyDescent="0.2">
      <c r="A39" s="156" t="s">
        <v>38</v>
      </c>
      <c r="B39" s="158">
        <v>79323</v>
      </c>
      <c r="C39" s="8">
        <v>600</v>
      </c>
      <c r="D39" s="151">
        <v>79923</v>
      </c>
      <c r="E39" s="10"/>
      <c r="F39" s="17" t="s">
        <v>107</v>
      </c>
      <c r="G39" s="33">
        <v>64522</v>
      </c>
      <c r="H39" s="19" t="s">
        <v>108</v>
      </c>
      <c r="I39" s="18">
        <v>15401</v>
      </c>
      <c r="J39" s="57">
        <v>79923</v>
      </c>
      <c r="L39" s="90">
        <v>0.19269797179785544</v>
      </c>
      <c r="M39" s="90">
        <v>5.0259111319966583E-2</v>
      </c>
      <c r="N39" s="90">
        <v>1.0880208208230838E-2</v>
      </c>
    </row>
    <row r="40" spans="1:14" ht="24.95" customHeight="1" x14ac:dyDescent="0.2">
      <c r="A40" s="156" t="s">
        <v>25</v>
      </c>
      <c r="B40" s="158">
        <v>2571</v>
      </c>
      <c r="C40" s="8">
        <v>0</v>
      </c>
      <c r="D40" s="151">
        <v>2571</v>
      </c>
      <c r="E40" s="10"/>
      <c r="F40" s="17" t="s">
        <v>101</v>
      </c>
      <c r="G40" s="33">
        <v>2191</v>
      </c>
      <c r="H40" s="19" t="s">
        <v>102</v>
      </c>
      <c r="I40" s="18">
        <v>439</v>
      </c>
      <c r="J40" s="57">
        <v>2630</v>
      </c>
      <c r="L40" s="90">
        <v>0.16692015209125474</v>
      </c>
      <c r="M40" s="90">
        <v>1.4326180033416875E-3</v>
      </c>
      <c r="N40" s="90">
        <v>3.1013644590697603E-4</v>
      </c>
    </row>
    <row r="41" spans="1:14" ht="24.95" customHeight="1" x14ac:dyDescent="0.2">
      <c r="A41" s="156" t="s">
        <v>26</v>
      </c>
      <c r="B41" s="158">
        <v>16515</v>
      </c>
      <c r="C41" s="8">
        <v>0</v>
      </c>
      <c r="D41" s="151">
        <v>16515</v>
      </c>
      <c r="E41" s="10"/>
      <c r="F41" s="17" t="s">
        <v>103</v>
      </c>
      <c r="G41" s="33">
        <v>13796</v>
      </c>
      <c r="H41" s="19" t="s">
        <v>104</v>
      </c>
      <c r="I41" s="18">
        <v>3319</v>
      </c>
      <c r="J41" s="57">
        <v>17115</v>
      </c>
      <c r="L41" s="90">
        <v>0.19392345895413379</v>
      </c>
      <c r="M41" s="90">
        <v>1.0831114243943191E-2</v>
      </c>
      <c r="N41" s="90">
        <v>2.3447445648411241E-3</v>
      </c>
    </row>
    <row r="42" spans="1:14" ht="24.95" customHeight="1" x14ac:dyDescent="0.2">
      <c r="A42" s="156" t="s">
        <v>27</v>
      </c>
      <c r="B42" s="158">
        <v>1592</v>
      </c>
      <c r="C42" s="8">
        <v>0</v>
      </c>
      <c r="D42" s="151">
        <v>1592</v>
      </c>
      <c r="E42" s="10"/>
      <c r="F42" s="17" t="s">
        <v>105</v>
      </c>
      <c r="G42" s="33">
        <v>1592</v>
      </c>
      <c r="H42" s="19" t="s">
        <v>106</v>
      </c>
      <c r="I42" s="18">
        <v>0</v>
      </c>
      <c r="J42" s="57">
        <v>1592</v>
      </c>
      <c r="L42" s="90">
        <v>0</v>
      </c>
      <c r="M42" s="90">
        <v>0</v>
      </c>
      <c r="N42" s="90">
        <v>0</v>
      </c>
    </row>
    <row r="43" spans="1:14" ht="24.95" customHeight="1" x14ac:dyDescent="0.2">
      <c r="A43" s="156" t="s">
        <v>29</v>
      </c>
      <c r="B43" s="158">
        <v>41790</v>
      </c>
      <c r="C43" s="8">
        <v>3400</v>
      </c>
      <c r="D43" s="151">
        <v>45190</v>
      </c>
      <c r="E43" s="10"/>
      <c r="F43" s="17" t="s">
        <v>111</v>
      </c>
      <c r="G43" s="33">
        <v>40790</v>
      </c>
      <c r="H43" s="19" t="s">
        <v>112</v>
      </c>
      <c r="I43" s="18">
        <v>12000</v>
      </c>
      <c r="J43" s="57">
        <v>52790</v>
      </c>
      <c r="L43" s="90">
        <v>0.22731577950369389</v>
      </c>
      <c r="M43" s="90">
        <v>3.9160401002506263E-2</v>
      </c>
      <c r="N43" s="90">
        <v>8.4775338288922836E-3</v>
      </c>
    </row>
    <row r="44" spans="1:14" ht="24.95" customHeight="1" thickBot="1" x14ac:dyDescent="0.25">
      <c r="A44" s="156" t="s">
        <v>31</v>
      </c>
      <c r="B44" s="158">
        <v>374240</v>
      </c>
      <c r="C44" s="8">
        <v>4336</v>
      </c>
      <c r="D44" s="152">
        <v>378576</v>
      </c>
      <c r="E44" s="10"/>
      <c r="F44" s="17" t="s">
        <v>115</v>
      </c>
      <c r="G44" s="33">
        <v>304640</v>
      </c>
      <c r="H44" s="19" t="s">
        <v>116</v>
      </c>
      <c r="I44" s="18">
        <v>75344</v>
      </c>
      <c r="J44" s="58">
        <v>379984</v>
      </c>
      <c r="L44" s="90">
        <v>0.19828203292770222</v>
      </c>
      <c r="M44" s="90">
        <v>0.245875104427736</v>
      </c>
      <c r="N44" s="90">
        <v>5.3227609067005015E-2</v>
      </c>
    </row>
    <row r="45" spans="1:14" ht="24.95" hidden="1" customHeight="1" thickBot="1" x14ac:dyDescent="0.25">
      <c r="A45" s="6" t="s">
        <v>127</v>
      </c>
      <c r="B45" s="7"/>
      <c r="C45" s="8"/>
      <c r="D45" s="38"/>
      <c r="E45" s="39"/>
      <c r="F45" s="7"/>
      <c r="G45" s="33"/>
      <c r="H45" s="20"/>
      <c r="I45" s="18"/>
      <c r="J45" s="58">
        <v>0</v>
      </c>
    </row>
    <row r="46" spans="1:14" ht="39.950000000000003" customHeight="1" x14ac:dyDescent="0.2">
      <c r="A46" s="21" t="s">
        <v>33</v>
      </c>
      <c r="B46" s="9">
        <v>999177</v>
      </c>
      <c r="C46" s="9">
        <v>131589</v>
      </c>
      <c r="D46" s="9">
        <v>1130766</v>
      </c>
      <c r="E46" s="10"/>
      <c r="F46" s="21" t="s">
        <v>42</v>
      </c>
      <c r="G46" s="9">
        <v>1109074</v>
      </c>
      <c r="H46" s="21" t="s">
        <v>117</v>
      </c>
      <c r="I46" s="9">
        <v>306432</v>
      </c>
      <c r="J46" s="9">
        <v>1415506</v>
      </c>
      <c r="L46" s="91">
        <v>0.21648230385459333</v>
      </c>
      <c r="M46" s="91">
        <v>1</v>
      </c>
      <c r="N46" s="91">
        <v>0.21648230385459333</v>
      </c>
    </row>
    <row r="47" spans="1:14" ht="20.100000000000001" customHeight="1" x14ac:dyDescent="0.25">
      <c r="A47" s="10"/>
      <c r="B47" s="10"/>
      <c r="C47" s="10"/>
      <c r="D47" s="22"/>
      <c r="E47" s="10"/>
      <c r="F47" s="10"/>
      <c r="G47" s="10"/>
      <c r="H47" s="10"/>
      <c r="I47" s="10"/>
      <c r="J47" s="154">
        <v>0</v>
      </c>
    </row>
    <row r="48" spans="1:14" ht="20.100000000000001" customHeight="1" thickBot="1" x14ac:dyDescent="0.35">
      <c r="A48" s="231" t="s">
        <v>129</v>
      </c>
      <c r="B48" s="231"/>
      <c r="C48" s="231"/>
      <c r="D48" s="231"/>
      <c r="E48" s="231"/>
      <c r="F48" s="231"/>
      <c r="G48" s="231"/>
      <c r="H48" s="231"/>
      <c r="I48" s="231"/>
      <c r="J48" s="232"/>
    </row>
    <row r="49" spans="1:14" ht="24.95" customHeight="1" x14ac:dyDescent="0.2">
      <c r="A49" s="49" t="s">
        <v>30</v>
      </c>
      <c r="B49" s="50">
        <v>250091</v>
      </c>
      <c r="C49" s="51">
        <v>213356</v>
      </c>
      <c r="D49" s="9">
        <v>-36735</v>
      </c>
      <c r="E49" s="10"/>
      <c r="F49" s="52" t="s">
        <v>113</v>
      </c>
      <c r="G49" s="53">
        <v>201411</v>
      </c>
      <c r="H49" s="55" t="s">
        <v>114</v>
      </c>
      <c r="I49" s="54">
        <v>48680</v>
      </c>
      <c r="J49" s="56">
        <v>250091</v>
      </c>
    </row>
    <row r="50" spans="1:14" ht="24.95" customHeight="1" x14ac:dyDescent="0.2">
      <c r="A50" s="25" t="s">
        <v>39</v>
      </c>
      <c r="B50" s="26"/>
      <c r="C50" s="27">
        <v>16635</v>
      </c>
      <c r="D50" s="9">
        <v>16635</v>
      </c>
      <c r="E50" s="10"/>
      <c r="F50" s="7" t="s">
        <v>120</v>
      </c>
      <c r="G50" s="34">
        <v>29300</v>
      </c>
      <c r="H50" s="20"/>
      <c r="I50" s="8">
        <v>0</v>
      </c>
      <c r="J50" s="57">
        <v>29300</v>
      </c>
      <c r="N50" s="155"/>
    </row>
    <row r="51" spans="1:14" ht="24.95" customHeight="1" thickBot="1" x14ac:dyDescent="0.25">
      <c r="A51" s="28" t="s">
        <v>40</v>
      </c>
      <c r="B51" s="29"/>
      <c r="C51" s="30">
        <v>20100</v>
      </c>
      <c r="D51" s="38">
        <v>20100</v>
      </c>
      <c r="E51" s="39"/>
      <c r="F51" s="7" t="s">
        <v>121</v>
      </c>
      <c r="G51" s="34">
        <v>34000</v>
      </c>
      <c r="H51" s="20"/>
      <c r="I51" s="8">
        <v>0</v>
      </c>
      <c r="J51" s="58">
        <v>34000</v>
      </c>
    </row>
    <row r="52" spans="1:14" ht="35.450000000000003" customHeight="1" x14ac:dyDescent="0.2">
      <c r="A52" s="40" t="s">
        <v>128</v>
      </c>
      <c r="D52" s="31"/>
      <c r="E52" s="10"/>
      <c r="F52" s="47" t="s">
        <v>113</v>
      </c>
      <c r="G52" s="9">
        <v>138111</v>
      </c>
      <c r="H52" s="48" t="s">
        <v>114</v>
      </c>
      <c r="I52" s="9">
        <v>48680</v>
      </c>
      <c r="J52" s="9">
        <v>186791</v>
      </c>
    </row>
    <row r="53" spans="1:14" ht="20.100000000000001" customHeight="1" x14ac:dyDescent="0.2">
      <c r="A53" s="193"/>
      <c r="B53" s="190"/>
      <c r="C53" s="190"/>
      <c r="D53" s="190"/>
      <c r="E53" s="190"/>
      <c r="F53" s="190"/>
      <c r="G53" s="190"/>
      <c r="H53" s="190"/>
      <c r="I53" s="190"/>
      <c r="J53" s="190"/>
    </row>
    <row r="54" spans="1:14" ht="15" customHeight="1" x14ac:dyDescent="0.2">
      <c r="A54" s="190" t="s">
        <v>41</v>
      </c>
      <c r="B54" s="190"/>
      <c r="C54" s="190"/>
      <c r="D54" s="190"/>
      <c r="E54" s="190"/>
      <c r="F54" s="190"/>
      <c r="G54" s="190"/>
      <c r="H54" s="190"/>
      <c r="I54" s="190"/>
      <c r="J54" s="190"/>
    </row>
    <row r="55" spans="1:14" ht="15" x14ac:dyDescent="0.2">
      <c r="M55" s="188">
        <v>46029</v>
      </c>
      <c r="N55" s="188"/>
    </row>
  </sheetData>
  <mergeCells count="39">
    <mergeCell ref="M6:M7"/>
    <mergeCell ref="N6:N7"/>
    <mergeCell ref="B6:B7"/>
    <mergeCell ref="C6:C7"/>
    <mergeCell ref="D6:D7"/>
    <mergeCell ref="J6:J7"/>
    <mergeCell ref="L6:L7"/>
    <mergeCell ref="B35:B36"/>
    <mergeCell ref="C35:C36"/>
    <mergeCell ref="D35:D36"/>
    <mergeCell ref="J35:J36"/>
    <mergeCell ref="A2:N2"/>
    <mergeCell ref="L4:N4"/>
    <mergeCell ref="D3:D5"/>
    <mergeCell ref="J8:J13"/>
    <mergeCell ref="M8:M13"/>
    <mergeCell ref="N8:N13"/>
    <mergeCell ref="A8:A13"/>
    <mergeCell ref="B8:B13"/>
    <mergeCell ref="C8:C13"/>
    <mergeCell ref="D8:D13"/>
    <mergeCell ref="L8:L13"/>
    <mergeCell ref="A6:A7"/>
    <mergeCell ref="M55:N55"/>
    <mergeCell ref="M35:M36"/>
    <mergeCell ref="J30:J33"/>
    <mergeCell ref="N35:N36"/>
    <mergeCell ref="N30:N33"/>
    <mergeCell ref="A48:J48"/>
    <mergeCell ref="A53:J53"/>
    <mergeCell ref="A54:J54"/>
    <mergeCell ref="M30:M33"/>
    <mergeCell ref="A30:A33"/>
    <mergeCell ref="B30:B33"/>
    <mergeCell ref="C30:C33"/>
    <mergeCell ref="D30:D33"/>
    <mergeCell ref="L35:L36"/>
    <mergeCell ref="L30:L33"/>
    <mergeCell ref="A35:A36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2026-01-14T13:23:58Z</cp:lastPrinted>
  <dcterms:created xsi:type="dcterms:W3CDTF">2015-06-05T18:19:34Z</dcterms:created>
  <dcterms:modified xsi:type="dcterms:W3CDTF">2026-01-14T13:32:00Z</dcterms:modified>
</cp:coreProperties>
</file>